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초생활보장제도\00  예산(교부,재배정)\2021년\210729_변경내시\"/>
    </mc:Choice>
  </mc:AlternateContent>
  <bookViews>
    <workbookView xWindow="240" yWindow="255" windowWidth="19440" windowHeight="11580" activeTab="1"/>
  </bookViews>
  <sheets>
    <sheet name="총괄" sheetId="11" r:id="rId1"/>
    <sheet name="생계급여" sheetId="5" r:id="rId2"/>
    <sheet name="해산장제급여" sheetId="10" r:id="rId3"/>
  </sheets>
  <definedNames>
    <definedName name="_xlnm.Print_Area" localSheetId="1">생계급여!$A$1:$N$37</definedName>
    <definedName name="_xlnm.Print_Area" localSheetId="0">총괄!$B$1:$N$37</definedName>
    <definedName name="_xlnm.Print_Area" localSheetId="2">해산장제급여!$B$1:$N$37</definedName>
  </definedNames>
  <calcPr calcId="152511"/>
</workbook>
</file>

<file path=xl/calcChain.xml><?xml version="1.0" encoding="utf-8"?>
<calcChain xmlns="http://schemas.openxmlformats.org/spreadsheetml/2006/main">
  <c r="I11" i="11" l="1"/>
  <c r="J11" i="11"/>
  <c r="H11" i="11"/>
  <c r="H14" i="11"/>
  <c r="I14" i="11"/>
  <c r="J14" i="11"/>
  <c r="H15" i="11"/>
  <c r="I15" i="11"/>
  <c r="J15" i="11"/>
  <c r="H16" i="11"/>
  <c r="I16" i="11"/>
  <c r="J16" i="11"/>
  <c r="H17" i="11"/>
  <c r="I17" i="11"/>
  <c r="J17" i="11"/>
  <c r="H18" i="11"/>
  <c r="I18" i="11"/>
  <c r="J18" i="11"/>
  <c r="H19" i="11"/>
  <c r="I19" i="11"/>
  <c r="J19" i="11"/>
  <c r="H20" i="11"/>
  <c r="I20" i="11"/>
  <c r="J20" i="11"/>
  <c r="H21" i="11"/>
  <c r="I21" i="11"/>
  <c r="J21" i="11"/>
  <c r="H22" i="11"/>
  <c r="I22" i="11"/>
  <c r="J22" i="11"/>
  <c r="H23" i="11"/>
  <c r="I23" i="11"/>
  <c r="J23" i="11"/>
  <c r="H24" i="11"/>
  <c r="I24" i="11"/>
  <c r="J24" i="11"/>
  <c r="H25" i="11"/>
  <c r="I25" i="11"/>
  <c r="J25" i="11"/>
  <c r="H26" i="11"/>
  <c r="I26" i="11"/>
  <c r="J26" i="11"/>
  <c r="H27" i="11"/>
  <c r="I27" i="11"/>
  <c r="J27" i="11"/>
  <c r="H28" i="11"/>
  <c r="I28" i="11"/>
  <c r="J28" i="11"/>
  <c r="H29" i="11"/>
  <c r="I29" i="11"/>
  <c r="J29" i="11"/>
  <c r="H30" i="11"/>
  <c r="I30" i="11"/>
  <c r="J30" i="11"/>
  <c r="H31" i="11"/>
  <c r="I31" i="11"/>
  <c r="J31" i="11"/>
  <c r="H32" i="11"/>
  <c r="I32" i="11"/>
  <c r="J32" i="11"/>
  <c r="H33" i="11"/>
  <c r="I33" i="11"/>
  <c r="J33" i="11"/>
  <c r="H34" i="11"/>
  <c r="I34" i="11"/>
  <c r="J34" i="11"/>
  <c r="H35" i="11"/>
  <c r="I35" i="11"/>
  <c r="J35" i="11"/>
  <c r="H36" i="11"/>
  <c r="I36" i="11"/>
  <c r="J36" i="11"/>
  <c r="H37" i="11"/>
  <c r="I37" i="11"/>
  <c r="J37" i="11"/>
  <c r="I13" i="11"/>
  <c r="J13" i="11"/>
  <c r="H13" i="11"/>
  <c r="E11" i="11"/>
  <c r="F11" i="11"/>
  <c r="D11" i="11"/>
  <c r="D14" i="11"/>
  <c r="E14" i="11"/>
  <c r="F14" i="11"/>
  <c r="D15" i="11"/>
  <c r="E15" i="11"/>
  <c r="F15" i="11"/>
  <c r="D16" i="11"/>
  <c r="E16" i="11"/>
  <c r="F16" i="11"/>
  <c r="D17" i="11"/>
  <c r="E17" i="11"/>
  <c r="F17" i="11"/>
  <c r="D18" i="11"/>
  <c r="E18" i="11"/>
  <c r="F18" i="11"/>
  <c r="D19" i="11"/>
  <c r="E19" i="11"/>
  <c r="F19" i="11"/>
  <c r="D20" i="11"/>
  <c r="E20" i="11"/>
  <c r="F20" i="11"/>
  <c r="D21" i="11"/>
  <c r="E21" i="11"/>
  <c r="F21" i="11"/>
  <c r="D22" i="11"/>
  <c r="E22" i="11"/>
  <c r="F22" i="11"/>
  <c r="D23" i="11"/>
  <c r="E23" i="11"/>
  <c r="F23" i="11"/>
  <c r="D24" i="11"/>
  <c r="E24" i="11"/>
  <c r="F24" i="11"/>
  <c r="D25" i="11"/>
  <c r="E25" i="11"/>
  <c r="F25" i="11"/>
  <c r="D26" i="11"/>
  <c r="E26" i="11"/>
  <c r="F26" i="11"/>
  <c r="D27" i="11"/>
  <c r="E27" i="11"/>
  <c r="F27" i="11"/>
  <c r="D28" i="11"/>
  <c r="E28" i="11"/>
  <c r="F28" i="11"/>
  <c r="D29" i="11"/>
  <c r="E29" i="11"/>
  <c r="F29" i="11"/>
  <c r="D30" i="11"/>
  <c r="E30" i="11"/>
  <c r="F30" i="11"/>
  <c r="D31" i="11"/>
  <c r="E31" i="11"/>
  <c r="F31" i="11"/>
  <c r="D32" i="11"/>
  <c r="E32" i="11"/>
  <c r="F32" i="11"/>
  <c r="D33" i="11"/>
  <c r="E33" i="11"/>
  <c r="F33" i="11"/>
  <c r="D34" i="11"/>
  <c r="E34" i="11"/>
  <c r="F34" i="11"/>
  <c r="D35" i="11"/>
  <c r="E35" i="11"/>
  <c r="F35" i="11"/>
  <c r="D36" i="11"/>
  <c r="E36" i="11"/>
  <c r="F36" i="11"/>
  <c r="D37" i="11"/>
  <c r="E37" i="11"/>
  <c r="F37" i="11"/>
  <c r="E13" i="11"/>
  <c r="F13" i="11"/>
  <c r="D13" i="11"/>
  <c r="N11" i="11" l="1"/>
  <c r="N13" i="11"/>
  <c r="N37" i="11"/>
  <c r="L37" i="11"/>
  <c r="M36" i="11"/>
  <c r="N35" i="11"/>
  <c r="L35" i="11"/>
  <c r="M34" i="11"/>
  <c r="N33" i="11"/>
  <c r="L33" i="11"/>
  <c r="M32" i="11"/>
  <c r="N31" i="11"/>
  <c r="L31" i="11"/>
  <c r="M30" i="11"/>
  <c r="N29" i="11"/>
  <c r="L29" i="11"/>
  <c r="M28" i="11"/>
  <c r="N27" i="11"/>
  <c r="L27" i="11"/>
  <c r="M26" i="11"/>
  <c r="N25" i="11"/>
  <c r="L25" i="11"/>
  <c r="M24" i="11"/>
  <c r="N23" i="11"/>
  <c r="L23" i="11"/>
  <c r="M22" i="11"/>
  <c r="N21" i="11"/>
  <c r="L21" i="11"/>
  <c r="M20" i="11"/>
  <c r="N19" i="11"/>
  <c r="L19" i="11"/>
  <c r="M18" i="11"/>
  <c r="N17" i="11"/>
  <c r="L17" i="11"/>
  <c r="M16" i="11"/>
  <c r="N15" i="11"/>
  <c r="L15" i="11"/>
  <c r="M14" i="11"/>
  <c r="L13" i="11"/>
  <c r="M13" i="11"/>
  <c r="M37" i="11"/>
  <c r="N36" i="11"/>
  <c r="L36" i="11"/>
  <c r="M35" i="11"/>
  <c r="N34" i="11"/>
  <c r="L34" i="11"/>
  <c r="M33" i="11"/>
  <c r="N32" i="11"/>
  <c r="L32" i="11"/>
  <c r="M31" i="11"/>
  <c r="N30" i="11"/>
  <c r="L30" i="11"/>
  <c r="M29" i="11"/>
  <c r="N28" i="11"/>
  <c r="L28" i="11"/>
  <c r="M27" i="11"/>
  <c r="N26" i="11"/>
  <c r="L26" i="11"/>
  <c r="M25" i="11"/>
  <c r="N24" i="11"/>
  <c r="L24" i="11"/>
  <c r="M23" i="11"/>
  <c r="N22" i="11"/>
  <c r="L22" i="11"/>
  <c r="M21" i="11"/>
  <c r="N20" i="11"/>
  <c r="L20" i="11"/>
  <c r="M19" i="11"/>
  <c r="N18" i="11"/>
  <c r="L18" i="11"/>
  <c r="M17" i="11"/>
  <c r="N16" i="11"/>
  <c r="L16" i="11"/>
  <c r="M15" i="11"/>
  <c r="N14" i="11"/>
  <c r="L14" i="11"/>
  <c r="L11" i="11"/>
  <c r="M11" i="11"/>
  <c r="M11" i="5" l="1"/>
  <c r="N11" i="5"/>
  <c r="L11" i="5"/>
  <c r="N11" i="10"/>
  <c r="L11" i="10"/>
  <c r="M11" i="10" l="1"/>
  <c r="K11" i="10" s="1"/>
  <c r="K11" i="5"/>
  <c r="G11" i="11" l="1"/>
  <c r="K11" i="11"/>
  <c r="C11" i="11"/>
  <c r="N37" i="10"/>
  <c r="M37" i="10"/>
  <c r="L37" i="10"/>
  <c r="G37" i="10"/>
  <c r="C37" i="10"/>
  <c r="N36" i="10"/>
  <c r="M36" i="10"/>
  <c r="L36" i="10"/>
  <c r="G36" i="10"/>
  <c r="C36" i="10"/>
  <c r="N35" i="10"/>
  <c r="M35" i="10"/>
  <c r="L35" i="10"/>
  <c r="G35" i="10"/>
  <c r="C35" i="10"/>
  <c r="N34" i="10"/>
  <c r="M34" i="10"/>
  <c r="L34" i="10"/>
  <c r="G34" i="10"/>
  <c r="C34" i="10"/>
  <c r="N33" i="10"/>
  <c r="M33" i="10"/>
  <c r="L33" i="10"/>
  <c r="G33" i="10"/>
  <c r="C33" i="10"/>
  <c r="N32" i="10"/>
  <c r="M32" i="10"/>
  <c r="L32" i="10"/>
  <c r="G32" i="10"/>
  <c r="C32" i="10"/>
  <c r="N31" i="10"/>
  <c r="M31" i="10"/>
  <c r="L31" i="10"/>
  <c r="G31" i="10"/>
  <c r="C31" i="10"/>
  <c r="N30" i="10"/>
  <c r="M30" i="10"/>
  <c r="L30" i="10"/>
  <c r="G30" i="10"/>
  <c r="C30" i="10"/>
  <c r="N29" i="10"/>
  <c r="M29" i="10"/>
  <c r="L29" i="10"/>
  <c r="G29" i="10"/>
  <c r="C29" i="10"/>
  <c r="N28" i="10"/>
  <c r="M28" i="10"/>
  <c r="L28" i="10"/>
  <c r="G28" i="10"/>
  <c r="C28" i="10"/>
  <c r="N27" i="10"/>
  <c r="M27" i="10"/>
  <c r="L27" i="10"/>
  <c r="G27" i="10"/>
  <c r="C27" i="10"/>
  <c r="N26" i="10"/>
  <c r="M26" i="10"/>
  <c r="L26" i="10"/>
  <c r="G26" i="10"/>
  <c r="C26" i="10"/>
  <c r="N25" i="10"/>
  <c r="M25" i="10"/>
  <c r="L25" i="10"/>
  <c r="G25" i="10"/>
  <c r="C25" i="10"/>
  <c r="N24" i="10"/>
  <c r="M24" i="10"/>
  <c r="L24" i="10"/>
  <c r="G24" i="10"/>
  <c r="C24" i="10"/>
  <c r="N23" i="10"/>
  <c r="M23" i="10"/>
  <c r="L23" i="10"/>
  <c r="G23" i="10"/>
  <c r="C23" i="10"/>
  <c r="N22" i="10"/>
  <c r="M22" i="10"/>
  <c r="L22" i="10"/>
  <c r="G22" i="10"/>
  <c r="C22" i="10"/>
  <c r="N21" i="10"/>
  <c r="M21" i="10"/>
  <c r="L21" i="10"/>
  <c r="G21" i="10"/>
  <c r="C21" i="10"/>
  <c r="N20" i="10"/>
  <c r="M20" i="10"/>
  <c r="L20" i="10"/>
  <c r="G20" i="10"/>
  <c r="C20" i="10"/>
  <c r="N19" i="10"/>
  <c r="M19" i="10"/>
  <c r="L19" i="10"/>
  <c r="G19" i="10"/>
  <c r="C19" i="10"/>
  <c r="N18" i="10"/>
  <c r="M18" i="10"/>
  <c r="L18" i="10"/>
  <c r="G18" i="10"/>
  <c r="C18" i="10"/>
  <c r="N17" i="10"/>
  <c r="M17" i="10"/>
  <c r="L17" i="10"/>
  <c r="G17" i="10"/>
  <c r="C17" i="10"/>
  <c r="N16" i="10"/>
  <c r="M16" i="10"/>
  <c r="L16" i="10"/>
  <c r="G16" i="10"/>
  <c r="C16" i="10"/>
  <c r="N15" i="10"/>
  <c r="M15" i="10"/>
  <c r="L15" i="10"/>
  <c r="G15" i="10"/>
  <c r="C15" i="10"/>
  <c r="N14" i="10"/>
  <c r="M14" i="10"/>
  <c r="L14" i="10"/>
  <c r="G14" i="10"/>
  <c r="C14" i="10"/>
  <c r="N13" i="10"/>
  <c r="M13" i="10"/>
  <c r="L13" i="10"/>
  <c r="G13" i="10"/>
  <c r="C13" i="10"/>
  <c r="J12" i="10"/>
  <c r="J10" i="10" s="1"/>
  <c r="I12" i="10"/>
  <c r="I10" i="10" s="1"/>
  <c r="H12" i="10"/>
  <c r="H10" i="10" s="1"/>
  <c r="F12" i="10"/>
  <c r="F10" i="10" s="1"/>
  <c r="E12" i="10"/>
  <c r="E10" i="10" s="1"/>
  <c r="D12" i="10"/>
  <c r="D10" i="10" s="1"/>
  <c r="G11" i="10"/>
  <c r="C11" i="10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M13" i="5"/>
  <c r="N13" i="5"/>
  <c r="L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13" i="5"/>
  <c r="F12" i="5"/>
  <c r="F10" i="5" s="1"/>
  <c r="E12" i="5"/>
  <c r="E10" i="5" s="1"/>
  <c r="D12" i="5"/>
  <c r="D10" i="5" s="1"/>
  <c r="C11" i="5"/>
  <c r="K33" i="10" l="1"/>
  <c r="C26" i="11"/>
  <c r="C22" i="11"/>
  <c r="C18" i="11"/>
  <c r="C14" i="11"/>
  <c r="G31" i="11"/>
  <c r="G27" i="11"/>
  <c r="G23" i="11"/>
  <c r="G22" i="11"/>
  <c r="G21" i="11"/>
  <c r="G19" i="11"/>
  <c r="G18" i="11"/>
  <c r="G14" i="11"/>
  <c r="C12" i="10"/>
  <c r="C10" i="10" s="1"/>
  <c r="K19" i="10"/>
  <c r="K27" i="10"/>
  <c r="K29" i="10"/>
  <c r="K30" i="10"/>
  <c r="G36" i="11"/>
  <c r="G32" i="11"/>
  <c r="G28" i="11"/>
  <c r="G24" i="11"/>
  <c r="G13" i="11"/>
  <c r="G35" i="11"/>
  <c r="K28" i="10"/>
  <c r="K34" i="10"/>
  <c r="K37" i="10"/>
  <c r="G12" i="10"/>
  <c r="G10" i="10" s="1"/>
  <c r="K18" i="10"/>
  <c r="K26" i="10"/>
  <c r="K32" i="10"/>
  <c r="I12" i="11"/>
  <c r="I10" i="11" s="1"/>
  <c r="N12" i="10"/>
  <c r="N10" i="10" s="1"/>
  <c r="M12" i="10"/>
  <c r="M10" i="10" s="1"/>
  <c r="G34" i="11"/>
  <c r="G30" i="11"/>
  <c r="G26" i="11"/>
  <c r="G17" i="11"/>
  <c r="G37" i="11"/>
  <c r="G33" i="11"/>
  <c r="G29" i="11"/>
  <c r="G25" i="11"/>
  <c r="C24" i="11"/>
  <c r="G20" i="11"/>
  <c r="G16" i="11"/>
  <c r="K13" i="10"/>
  <c r="K21" i="10"/>
  <c r="K16" i="10"/>
  <c r="K24" i="10"/>
  <c r="K22" i="10"/>
  <c r="K31" i="10"/>
  <c r="K35" i="10"/>
  <c r="K17" i="10"/>
  <c r="K25" i="10"/>
  <c r="K14" i="10"/>
  <c r="L12" i="10"/>
  <c r="L10" i="10" s="1"/>
  <c r="K20" i="10"/>
  <c r="K15" i="10"/>
  <c r="K23" i="10"/>
  <c r="K33" i="11"/>
  <c r="C28" i="11"/>
  <c r="K27" i="11"/>
  <c r="C20" i="11"/>
  <c r="C16" i="11"/>
  <c r="K30" i="11"/>
  <c r="C36" i="11"/>
  <c r="C32" i="11"/>
  <c r="C30" i="11"/>
  <c r="E12" i="11"/>
  <c r="E10" i="11" s="1"/>
  <c r="C34" i="11"/>
  <c r="N12" i="5"/>
  <c r="N10" i="5" s="1"/>
  <c r="M12" i="5"/>
  <c r="M10" i="5" s="1"/>
  <c r="C13" i="11"/>
  <c r="J12" i="11"/>
  <c r="J10" i="11" s="1"/>
  <c r="H12" i="11"/>
  <c r="H10" i="11" s="1"/>
  <c r="G15" i="11"/>
  <c r="C37" i="11"/>
  <c r="C35" i="11"/>
  <c r="C33" i="11"/>
  <c r="C31" i="11"/>
  <c r="C29" i="11"/>
  <c r="C27" i="11"/>
  <c r="C25" i="11"/>
  <c r="C23" i="11"/>
  <c r="C21" i="11"/>
  <c r="C19" i="11"/>
  <c r="C17" i="11"/>
  <c r="F12" i="11"/>
  <c r="F10" i="11" s="1"/>
  <c r="C15" i="11"/>
  <c r="D12" i="11"/>
  <c r="D10" i="11" s="1"/>
  <c r="K36" i="10"/>
  <c r="K13" i="5"/>
  <c r="K36" i="5"/>
  <c r="K34" i="5"/>
  <c r="K32" i="5"/>
  <c r="K30" i="5"/>
  <c r="K28" i="5"/>
  <c r="K26" i="5"/>
  <c r="K24" i="5"/>
  <c r="K22" i="5"/>
  <c r="K20" i="5"/>
  <c r="K18" i="5"/>
  <c r="K16" i="5"/>
  <c r="K14" i="5"/>
  <c r="L12" i="5"/>
  <c r="L10" i="5" s="1"/>
  <c r="K37" i="5"/>
  <c r="K35" i="5"/>
  <c r="K33" i="5"/>
  <c r="K31" i="5"/>
  <c r="K29" i="5"/>
  <c r="K27" i="5"/>
  <c r="K25" i="5"/>
  <c r="K23" i="5"/>
  <c r="K21" i="5"/>
  <c r="K19" i="5"/>
  <c r="K17" i="5"/>
  <c r="K15" i="5"/>
  <c r="C12" i="5"/>
  <c r="C10" i="5" s="1"/>
  <c r="K22" i="11" l="1"/>
  <c r="K31" i="11"/>
  <c r="K29" i="11"/>
  <c r="K36" i="11"/>
  <c r="K37" i="11"/>
  <c r="K15" i="11"/>
  <c r="K28" i="11"/>
  <c r="K19" i="11"/>
  <c r="K14" i="11"/>
  <c r="K21" i="11"/>
  <c r="K34" i="11"/>
  <c r="K32" i="11"/>
  <c r="G12" i="11"/>
  <c r="G10" i="11" s="1"/>
  <c r="K16" i="11"/>
  <c r="K26" i="11"/>
  <c r="K24" i="11"/>
  <c r="K12" i="10"/>
  <c r="K10" i="10" s="1"/>
  <c r="K18" i="11"/>
  <c r="K25" i="11"/>
  <c r="M12" i="11"/>
  <c r="M10" i="11" s="1"/>
  <c r="L12" i="11"/>
  <c r="L10" i="11" s="1"/>
  <c r="K20" i="11"/>
  <c r="K35" i="11"/>
  <c r="K17" i="11"/>
  <c r="K23" i="11"/>
  <c r="C12" i="11"/>
  <c r="C10" i="11" s="1"/>
  <c r="N12" i="11"/>
  <c r="N10" i="11" s="1"/>
  <c r="K13" i="11"/>
  <c r="K12" i="5"/>
  <c r="K10" i="5" s="1"/>
  <c r="K12" i="11" l="1"/>
  <c r="K10" i="11" s="1"/>
  <c r="H12" i="5"/>
  <c r="H10" i="5" s="1"/>
  <c r="I12" i="5"/>
  <c r="I10" i="5" s="1"/>
  <c r="J12" i="5"/>
  <c r="J10" i="5" s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13" i="5" l="1"/>
  <c r="G12" i="5" s="1"/>
  <c r="G11" i="5"/>
  <c r="G10" i="5" l="1"/>
</calcChain>
</file>

<file path=xl/sharedStrings.xml><?xml version="1.0" encoding="utf-8"?>
<sst xmlns="http://schemas.openxmlformats.org/spreadsheetml/2006/main" count="153" uniqueCount="53">
  <si>
    <t>계</t>
  </si>
  <si>
    <t>용산구</t>
  </si>
  <si>
    <t>성동구</t>
  </si>
  <si>
    <t>광진구</t>
  </si>
  <si>
    <t>영등포구</t>
  </si>
  <si>
    <t>중랑구</t>
  </si>
  <si>
    <t>강북구</t>
  </si>
  <si>
    <t>동대문구</t>
  </si>
  <si>
    <t>성북구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</si>
  <si>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</si>
  <si>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</si>
  <si>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</si>
  <si>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</si>
  <si>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</si>
  <si>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</si>
  <si>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</si>
  <si>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</si>
  <si>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</si>
  <si>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동작구</t>
  </si>
  <si>
    <t>관악구</t>
  </si>
  <si>
    <t>서초구</t>
  </si>
  <si>
    <t>강남구</t>
  </si>
  <si>
    <t>중구</t>
    <phoneticPr fontId="3" type="noConversion"/>
  </si>
  <si>
    <t>종로구</t>
    <phoneticPr fontId="3" type="noConversion"/>
  </si>
  <si>
    <t>일반(소계)</t>
    <phoneticPr fontId="3" type="noConversion"/>
  </si>
  <si>
    <t>시설</t>
    <phoneticPr fontId="3" type="noConversion"/>
  </si>
  <si>
    <t>합계</t>
    <phoneticPr fontId="3" type="noConversion"/>
  </si>
  <si>
    <t>구비</t>
    <phoneticPr fontId="3" type="noConversion"/>
  </si>
  <si>
    <t>시비</t>
    <phoneticPr fontId="3" type="noConversion"/>
  </si>
  <si>
    <t>국비</t>
    <phoneticPr fontId="3" type="noConversion"/>
  </si>
  <si>
    <t>계</t>
    <phoneticPr fontId="3" type="noConversion"/>
  </si>
  <si>
    <t>증감액</t>
    <phoneticPr fontId="3" type="noConversion"/>
  </si>
  <si>
    <t>자치구</t>
    <phoneticPr fontId="3" type="noConversion"/>
  </si>
  <si>
    <t>(단위: 천원)</t>
    <phoneticPr fontId="3" type="noConversion"/>
  </si>
  <si>
    <t>○ 자치구별 내역</t>
    <phoneticPr fontId="3" type="noConversion"/>
  </si>
  <si>
    <t xml:space="preserve">    - 일반수급자 : 60:28:12</t>
    <phoneticPr fontId="3" type="noConversion"/>
  </si>
  <si>
    <t xml:space="preserve">    - 시설수급자 : 50:50:00</t>
    <phoneticPr fontId="3" type="noConversion"/>
  </si>
  <si>
    <t>○ 기준보조율(국비:시비:구비)</t>
    <phoneticPr fontId="3" type="noConversion"/>
  </si>
  <si>
    <t>송파구</t>
    <phoneticPr fontId="3" type="noConversion"/>
  </si>
  <si>
    <t>강동구</t>
    <phoneticPr fontId="3" type="noConversion"/>
  </si>
  <si>
    <t>○ 보조사업명 : 해산장제급여</t>
    <phoneticPr fontId="3" type="noConversion"/>
  </si>
  <si>
    <t>○ 보조사업명 : 생계급여</t>
    <phoneticPr fontId="3" type="noConversion"/>
  </si>
  <si>
    <t>○ 보조사업명 : 총괄</t>
    <phoneticPr fontId="3" type="noConversion"/>
  </si>
  <si>
    <t>2021년 확정내시액</t>
    <phoneticPr fontId="3" type="noConversion"/>
  </si>
  <si>
    <t>2021년 1차 변경내시액</t>
    <phoneticPr fontId="3" type="noConversion"/>
  </si>
  <si>
    <t>증감액</t>
    <phoneticPr fontId="3" type="noConversion"/>
  </si>
  <si>
    <t>2021년 1차 변경내시액</t>
    <phoneticPr fontId="3" type="noConversion"/>
  </si>
  <si>
    <t>2021년 2차 변경내시액</t>
    <phoneticPr fontId="3" type="noConversion"/>
  </si>
  <si>
    <t>2021년도 기초생활수급자 급여 2차 변경내시(해산·장제급여)</t>
    <phoneticPr fontId="6" type="noConversion"/>
  </si>
  <si>
    <t>2021년 1차 변경내시액</t>
    <phoneticPr fontId="3" type="noConversion"/>
  </si>
  <si>
    <t>2021년 2차 변경내시액</t>
    <phoneticPr fontId="3" type="noConversion"/>
  </si>
  <si>
    <t>2021년도 기초생활수급자 급여 2차 변경내시(총괄)</t>
    <phoneticPr fontId="6" type="noConversion"/>
  </si>
  <si>
    <t>2021년도 기초생활수급자 급여 3차 변경내시(생계급여)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</si>
</sst>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20"/>
      <color theme="1"/>
      <name val="HY견고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rgb="FFFF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7" fillId="0" borderId="0" xfId="19" applyFont="1" applyBorder="1" applyAlignment="1">
      <alignment horizontal="right" vertical="center"/>
    </xf>
    <xf numFmtId="0" fontId="8" fillId="2" borderId="7" xfId="19" applyFont="1" applyFill="1" applyBorder="1" applyAlignment="1">
      <alignment horizontal="center" vertical="center"/>
    </xf>
    <xf numFmtId="0" fontId="8" fillId="2" borderId="18" xfId="19" applyFont="1" applyFill="1" applyBorder="1" applyAlignment="1">
      <alignment horizontal="center" vertical="center"/>
    </xf>
    <xf numFmtId="0" fontId="8" fillId="2" borderId="8" xfId="19" applyFont="1" applyFill="1" applyBorder="1" applyAlignment="1">
      <alignment horizontal="center" vertical="center"/>
    </xf>
    <xf numFmtId="0" fontId="8" fillId="2" borderId="9" xfId="19" applyFont="1" applyFill="1" applyBorder="1" applyAlignment="1">
      <alignment horizontal="center" vertical="center" shrinkToFit="1"/>
    </xf>
    <xf numFmtId="0" fontId="8" fillId="2" borderId="15" xfId="19" applyFont="1" applyFill="1" applyBorder="1" applyAlignment="1">
      <alignment horizontal="distributed" vertical="center" wrapText="1"/>
    </xf>
    <xf numFmtId="41" fontId="7" fillId="3" borderId="16" xfId="2" applyFont="1" applyFill="1" applyBorder="1">
      <alignment vertical="center"/>
    </xf>
    <xf numFmtId="41" fontId="7" fillId="3" borderId="16" xfId="1" applyFont="1" applyFill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15" xfId="1" applyFont="1" applyFill="1" applyBorder="1">
      <alignment vertical="center"/>
    </xf>
    <xf numFmtId="41" fontId="7" fillId="3" borderId="17" xfId="1" applyFont="1" applyFill="1" applyBorder="1">
      <alignment vertical="center"/>
    </xf>
    <xf numFmtId="0" fontId="8" fillId="2" borderId="4" xfId="19" applyFont="1" applyFill="1" applyBorder="1" applyAlignment="1">
      <alignment horizontal="distributed" vertical="center"/>
    </xf>
    <xf numFmtId="41" fontId="7" fillId="4" borderId="6" xfId="2" applyFont="1" applyFill="1" applyBorder="1">
      <alignment vertical="center"/>
    </xf>
    <xf numFmtId="41" fontId="7" fillId="4" borderId="6" xfId="1" applyFont="1" applyFill="1" applyBorder="1">
      <alignment vertical="center"/>
    </xf>
    <xf numFmtId="41" fontId="7" fillId="4" borderId="4" xfId="1" applyFont="1" applyFill="1" applyBorder="1">
      <alignment vertical="center"/>
    </xf>
    <xf numFmtId="41" fontId="7" fillId="4" borderId="5" xfId="1" applyFont="1" applyFill="1" applyBorder="1">
      <alignment vertical="center"/>
    </xf>
    <xf numFmtId="0" fontId="8" fillId="2" borderId="2" xfId="19" applyFont="1" applyFill="1" applyBorder="1" applyAlignment="1">
      <alignment horizontal="distributed" vertical="center"/>
    </xf>
    <xf numFmtId="41" fontId="7" fillId="4" borderId="1" xfId="2" applyFont="1" applyFill="1" applyBorder="1">
      <alignment vertical="center"/>
    </xf>
    <xf numFmtId="41" fontId="7" fillId="4" borderId="1" xfId="1" applyFont="1" applyFill="1" applyBorder="1">
      <alignment vertical="center"/>
    </xf>
    <xf numFmtId="41" fontId="7" fillId="4" borderId="2" xfId="1" applyFont="1" applyFill="1" applyBorder="1">
      <alignment vertical="center"/>
    </xf>
    <xf numFmtId="41" fontId="7" fillId="4" borderId="3" xfId="1" applyFont="1" applyFill="1" applyBorder="1">
      <alignment vertical="center"/>
    </xf>
    <xf numFmtId="0" fontId="8" fillId="2" borderId="26" xfId="19" applyFont="1" applyFill="1" applyBorder="1" applyAlignment="1">
      <alignment horizontal="distributed" vertical="center"/>
    </xf>
    <xf numFmtId="41" fontId="7" fillId="0" borderId="27" xfId="1" applyFont="1" applyBorder="1" applyAlignment="1">
      <alignment horizontal="center" vertical="center"/>
    </xf>
    <xf numFmtId="41" fontId="7" fillId="0" borderId="26" xfId="2" applyFont="1" applyFill="1" applyBorder="1">
      <alignment vertical="center"/>
    </xf>
    <xf numFmtId="41" fontId="7" fillId="0" borderId="26" xfId="0" applyNumberFormat="1" applyFont="1" applyBorder="1">
      <alignment vertical="center"/>
    </xf>
    <xf numFmtId="41" fontId="7" fillId="0" borderId="27" xfId="0" applyNumberFormat="1" applyFont="1" applyBorder="1">
      <alignment vertical="center"/>
    </xf>
    <xf numFmtId="41" fontId="7" fillId="0" borderId="28" xfId="0" applyNumberFormat="1" applyFont="1" applyBorder="1">
      <alignment vertical="center"/>
    </xf>
    <xf numFmtId="0" fontId="8" fillId="2" borderId="20" xfId="19" applyFont="1" applyFill="1" applyBorder="1" applyAlignment="1">
      <alignment horizontal="distributed" vertical="center"/>
    </xf>
    <xf numFmtId="41" fontId="7" fillId="0" borderId="21" xfId="1" applyFont="1" applyBorder="1" applyAlignment="1">
      <alignment horizontal="center" vertical="center"/>
    </xf>
    <xf numFmtId="41" fontId="7" fillId="0" borderId="20" xfId="2" applyFont="1" applyFill="1" applyBorder="1">
      <alignment vertical="center"/>
    </xf>
    <xf numFmtId="41" fontId="7" fillId="0" borderId="20" xfId="0" applyNumberFormat="1" applyFont="1" applyBorder="1">
      <alignment vertical="center"/>
    </xf>
    <xf numFmtId="41" fontId="7" fillId="0" borderId="21" xfId="0" applyNumberFormat="1" applyFont="1" applyBorder="1">
      <alignment vertical="center"/>
    </xf>
    <xf numFmtId="41" fontId="7" fillId="0" borderId="22" xfId="0" applyNumberFormat="1" applyFont="1" applyBorder="1">
      <alignment vertical="center"/>
    </xf>
    <xf numFmtId="0" fontId="8" fillId="2" borderId="23" xfId="19" applyFont="1" applyFill="1" applyBorder="1" applyAlignment="1">
      <alignment horizontal="distributed" vertical="center"/>
    </xf>
    <xf numFmtId="41" fontId="7" fillId="0" borderId="24" xfId="1" applyFont="1" applyBorder="1" applyAlignment="1">
      <alignment horizontal="center" vertical="center"/>
    </xf>
    <xf numFmtId="41" fontId="7" fillId="0" borderId="23" xfId="0" applyNumberFormat="1" applyFont="1" applyBorder="1">
      <alignment vertical="center"/>
    </xf>
    <xf numFmtId="41" fontId="7" fillId="0" borderId="24" xfId="0" applyNumberFormat="1" applyFont="1" applyBorder="1">
      <alignment vertical="center"/>
    </xf>
    <xf numFmtId="41" fontId="7" fillId="0" borderId="25" xfId="0" applyNumberFormat="1" applyFont="1" applyBorder="1">
      <alignment vertical="center"/>
    </xf>
    <xf numFmtId="41" fontId="7" fillId="0" borderId="26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0" borderId="20" xfId="1" applyFont="1" applyBorder="1" applyAlignment="1">
      <alignment horizontal="center" vertical="center"/>
    </xf>
    <xf numFmtId="41" fontId="7" fillId="0" borderId="22" xfId="1" applyFont="1" applyBorder="1" applyAlignment="1">
      <alignment horizontal="center" vertical="center"/>
    </xf>
    <xf numFmtId="41" fontId="7" fillId="0" borderId="23" xfId="1" applyFont="1" applyBorder="1" applyAlignment="1">
      <alignment horizontal="center" vertical="center"/>
    </xf>
    <xf numFmtId="41" fontId="7" fillId="0" borderId="25" xfId="1" applyFont="1" applyBorder="1" applyAlignment="1">
      <alignment horizontal="center" vertical="center"/>
    </xf>
    <xf numFmtId="0" fontId="8" fillId="2" borderId="10" xfId="19" applyFont="1" applyFill="1" applyBorder="1" applyAlignment="1">
      <alignment horizontal="distributed" vertical="center"/>
    </xf>
    <xf numFmtId="41" fontId="7" fillId="4" borderId="11" xfId="2" applyFont="1" applyFill="1" applyBorder="1">
      <alignment vertical="center"/>
    </xf>
    <xf numFmtId="41" fontId="7" fillId="4" borderId="11" xfId="1" applyFont="1" applyFill="1" applyBorder="1">
      <alignment vertical="center"/>
    </xf>
    <xf numFmtId="41" fontId="7" fillId="4" borderId="14" xfId="1" applyFont="1" applyFill="1" applyBorder="1">
      <alignment vertical="center"/>
    </xf>
    <xf numFmtId="0" fontId="8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2" borderId="9" xfId="19" applyFont="1" applyFill="1" applyBorder="1" applyAlignment="1">
      <alignment horizontal="center" vertical="center"/>
    </xf>
    <xf numFmtId="41" fontId="7" fillId="4" borderId="7" xfId="1" applyFont="1" applyFill="1" applyBorder="1">
      <alignment vertical="center"/>
    </xf>
    <xf numFmtId="41" fontId="7" fillId="4" borderId="9" xfId="1" applyFont="1" applyFill="1" applyBorder="1">
      <alignment vertical="center"/>
    </xf>
    <xf numFmtId="41" fontId="7" fillId="0" borderId="30" xfId="1" applyFont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/>
    </xf>
    <xf numFmtId="41" fontId="5" fillId="0" borderId="27" xfId="1" applyNumberFormat="1" applyFont="1" applyFill="1" applyBorder="1">
      <alignment vertical="center"/>
    </xf>
    <xf numFmtId="41" fontId="5" fillId="0" borderId="21" xfId="1" applyNumberFormat="1" applyFont="1" applyFill="1" applyBorder="1">
      <alignment vertical="center"/>
    </xf>
    <xf numFmtId="41" fontId="5" fillId="0" borderId="24" xfId="1" applyNumberFormat="1" applyFont="1" applyFill="1" applyBorder="1">
      <alignment vertical="center"/>
    </xf>
    <xf numFmtId="41" fontId="7" fillId="5" borderId="1" xfId="1" applyFont="1" applyFill="1" applyBorder="1">
      <alignment vertical="center"/>
    </xf>
    <xf numFmtId="41" fontId="7" fillId="4" borderId="34" xfId="1" applyFont="1" applyFill="1" applyBorder="1">
      <alignment vertical="center"/>
    </xf>
    <xf numFmtId="41" fontId="5" fillId="0" borderId="21" xfId="5" applyNumberFormat="1" applyFont="1" applyFill="1" applyBorder="1" applyAlignment="1">
      <alignment horizontal="center" vertical="center"/>
    </xf>
    <xf numFmtId="41" fontId="5" fillId="0" borderId="21" xfId="5" applyNumberFormat="1" applyFont="1" applyBorder="1" applyAlignment="1">
      <alignment horizontal="center" vertical="center"/>
    </xf>
    <xf numFmtId="41" fontId="5" fillId="0" borderId="21" xfId="5" applyNumberFormat="1" applyFont="1" applyFill="1" applyBorder="1" applyAlignment="1">
      <alignment vertical="center"/>
    </xf>
    <xf numFmtId="41" fontId="5" fillId="0" borderId="21" xfId="5" applyNumberFormat="1" applyFont="1" applyBorder="1" applyAlignment="1">
      <alignment vertical="center"/>
    </xf>
    <xf numFmtId="41" fontId="5" fillId="0" borderId="24" xfId="5" applyNumberFormat="1" applyFont="1" applyBorder="1" applyAlignment="1">
      <alignment vertical="center"/>
    </xf>
    <xf numFmtId="41" fontId="5" fillId="2" borderId="40" xfId="5" applyFont="1" applyFill="1" applyBorder="1" applyAlignment="1">
      <alignment horizontal="center" vertical="center"/>
    </xf>
    <xf numFmtId="0" fontId="8" fillId="2" borderId="42" xfId="19" applyFont="1" applyFill="1" applyBorder="1" applyAlignment="1">
      <alignment horizontal="center" vertical="center"/>
    </xf>
    <xf numFmtId="41" fontId="7" fillId="3" borderId="43" xfId="1" applyFont="1" applyFill="1" applyBorder="1">
      <alignment vertical="center"/>
    </xf>
    <xf numFmtId="41" fontId="7" fillId="4" borderId="35" xfId="1" applyFont="1" applyFill="1" applyBorder="1">
      <alignment vertical="center"/>
    </xf>
    <xf numFmtId="41" fontId="7" fillId="4" borderId="44" xfId="1" applyFont="1" applyFill="1" applyBorder="1">
      <alignment vertical="center"/>
    </xf>
    <xf numFmtId="41" fontId="7" fillId="0" borderId="45" xfId="0" applyNumberFormat="1" applyFont="1" applyBorder="1">
      <alignment vertical="center"/>
    </xf>
    <xf numFmtId="41" fontId="7" fillId="0" borderId="36" xfId="0" applyNumberFormat="1" applyFont="1" applyBorder="1">
      <alignment vertical="center"/>
    </xf>
    <xf numFmtId="41" fontId="7" fillId="0" borderId="37" xfId="0" applyNumberFormat="1" applyFont="1" applyBorder="1">
      <alignment vertical="center"/>
    </xf>
    <xf numFmtId="41" fontId="5" fillId="2" borderId="6" xfId="5" applyFont="1" applyFill="1" applyBorder="1" applyAlignment="1">
      <alignment horizontal="center" vertical="center"/>
    </xf>
    <xf numFmtId="41" fontId="5" fillId="0" borderId="46" xfId="5" applyNumberFormat="1" applyFont="1" applyFill="1" applyBorder="1" applyAlignment="1">
      <alignment vertical="center"/>
    </xf>
    <xf numFmtId="41" fontId="5" fillId="0" borderId="46" xfId="5" applyNumberFormat="1" applyFont="1" applyBorder="1" applyAlignment="1">
      <alignment vertical="center"/>
    </xf>
    <xf numFmtId="41" fontId="5" fillId="0" borderId="47" xfId="5" applyNumberFormat="1" applyFont="1" applyBorder="1" applyAlignment="1">
      <alignment vertical="center"/>
    </xf>
    <xf numFmtId="41" fontId="5" fillId="0" borderId="27" xfId="5" applyNumberFormat="1" applyFont="1" applyFill="1" applyBorder="1" applyAlignment="1">
      <alignment horizontal="center" vertical="center"/>
    </xf>
    <xf numFmtId="41" fontId="5" fillId="0" borderId="27" xfId="5" applyNumberFormat="1" applyFont="1" applyFill="1" applyBorder="1" applyAlignment="1">
      <alignment vertical="center"/>
    </xf>
    <xf numFmtId="41" fontId="7" fillId="0" borderId="45" xfId="1" applyNumberFormat="1" applyFont="1" applyFill="1" applyBorder="1" applyAlignment="1">
      <alignment vertical="center"/>
    </xf>
    <xf numFmtId="41" fontId="7" fillId="0" borderId="27" xfId="1" applyNumberFormat="1" applyFont="1" applyFill="1" applyBorder="1" applyAlignment="1">
      <alignment vertical="center"/>
    </xf>
    <xf numFmtId="41" fontId="7" fillId="0" borderId="48" xfId="2" applyNumberFormat="1" applyFont="1" applyFill="1" applyBorder="1" applyAlignment="1">
      <alignment vertical="center"/>
    </xf>
    <xf numFmtId="41" fontId="7" fillId="0" borderId="36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46" xfId="2" applyNumberFormat="1" applyFont="1" applyFill="1" applyBorder="1" applyAlignment="1">
      <alignment vertical="center"/>
    </xf>
    <xf numFmtId="41" fontId="7" fillId="0" borderId="52" xfId="2" applyFont="1" applyFill="1" applyBorder="1">
      <alignment vertical="center"/>
    </xf>
    <xf numFmtId="0" fontId="8" fillId="2" borderId="56" xfId="19" applyFont="1" applyFill="1" applyBorder="1" applyAlignment="1">
      <alignment horizontal="center" vertical="center"/>
    </xf>
    <xf numFmtId="0" fontId="8" fillId="2" borderId="57" xfId="19" applyFont="1" applyFill="1" applyBorder="1" applyAlignment="1">
      <alignment horizontal="center" vertical="center" shrinkToFit="1"/>
    </xf>
    <xf numFmtId="41" fontId="7" fillId="3" borderId="58" xfId="1" applyFont="1" applyFill="1" applyBorder="1">
      <alignment vertical="center"/>
    </xf>
    <xf numFmtId="41" fontId="7" fillId="3" borderId="59" xfId="1" applyFont="1" applyFill="1" applyBorder="1">
      <alignment vertical="center"/>
    </xf>
    <xf numFmtId="41" fontId="7" fillId="4" borderId="60" xfId="1" applyFont="1" applyFill="1" applyBorder="1">
      <alignment vertical="center"/>
    </xf>
    <xf numFmtId="41" fontId="7" fillId="4" borderId="38" xfId="1" applyFont="1" applyFill="1" applyBorder="1">
      <alignment vertical="center"/>
    </xf>
    <xf numFmtId="41" fontId="7" fillId="4" borderId="61" xfId="1" applyFont="1" applyFill="1" applyBorder="1">
      <alignment vertical="center"/>
    </xf>
    <xf numFmtId="41" fontId="7" fillId="4" borderId="62" xfId="1" applyFont="1" applyFill="1" applyBorder="1">
      <alignment vertical="center"/>
    </xf>
    <xf numFmtId="41" fontId="5" fillId="0" borderId="63" xfId="2" applyNumberFormat="1" applyFont="1" applyFill="1" applyBorder="1">
      <alignment vertical="center"/>
    </xf>
    <xf numFmtId="41" fontId="5" fillId="0" borderId="64" xfId="2" applyNumberFormat="1" applyFont="1" applyFill="1" applyBorder="1">
      <alignment vertical="center"/>
    </xf>
    <xf numFmtId="41" fontId="5" fillId="0" borderId="65" xfId="2" applyNumberFormat="1" applyFont="1" applyFill="1" applyBorder="1">
      <alignment vertical="center"/>
    </xf>
    <xf numFmtId="41" fontId="7" fillId="4" borderId="41" xfId="1" applyFont="1" applyFill="1" applyBorder="1">
      <alignment vertical="center"/>
    </xf>
    <xf numFmtId="41" fontId="7" fillId="4" borderId="66" xfId="1" applyFont="1" applyFill="1" applyBorder="1">
      <alignment vertical="center"/>
    </xf>
    <xf numFmtId="41" fontId="7" fillId="4" borderId="67" xfId="1" applyFont="1" applyFill="1" applyBorder="1">
      <alignment vertical="center"/>
    </xf>
    <xf numFmtId="41" fontId="5" fillId="0" borderId="68" xfId="2" applyFont="1" applyFill="1" applyBorder="1">
      <alignment vertical="center"/>
    </xf>
    <xf numFmtId="41" fontId="5" fillId="0" borderId="48" xfId="2" applyNumberFormat="1" applyFont="1" applyFill="1" applyBorder="1">
      <alignment vertical="center"/>
    </xf>
    <xf numFmtId="41" fontId="5" fillId="0" borderId="69" xfId="2" applyFont="1" applyFill="1" applyBorder="1">
      <alignment vertical="center"/>
    </xf>
    <xf numFmtId="41" fontId="5" fillId="0" borderId="46" xfId="2" applyNumberFormat="1" applyFont="1" applyFill="1" applyBorder="1">
      <alignment vertical="center"/>
    </xf>
    <xf numFmtId="41" fontId="5" fillId="0" borderId="52" xfId="2" applyFont="1" applyFill="1" applyBorder="1">
      <alignment vertical="center"/>
    </xf>
    <xf numFmtId="41" fontId="5" fillId="0" borderId="50" xfId="1" applyNumberFormat="1" applyFont="1" applyFill="1" applyBorder="1">
      <alignment vertical="center"/>
    </xf>
    <xf numFmtId="41" fontId="5" fillId="0" borderId="51" xfId="2" applyNumberFormat="1" applyFont="1" applyFill="1" applyBorder="1">
      <alignment vertical="center"/>
    </xf>
    <xf numFmtId="41" fontId="8" fillId="0" borderId="0" xfId="0" applyNumberFormat="1" applyFont="1" applyAlignment="1">
      <alignment horizontal="center" vertical="center"/>
    </xf>
    <xf numFmtId="43" fontId="0" fillId="0" borderId="0" xfId="0" applyNumberFormat="1">
      <alignment vertical="center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horizontal="center" vertical="center"/>
    </xf>
    <xf numFmtId="41" fontId="5" fillId="0" borderId="36" xfId="1" applyNumberFormat="1" applyFont="1" applyFill="1" applyBorder="1" applyAlignment="1">
      <alignment vertical="center"/>
    </xf>
    <xf numFmtId="41" fontId="5" fillId="0" borderId="21" xfId="1" applyNumberFormat="1" applyFont="1" applyFill="1" applyBorder="1" applyAlignment="1">
      <alignment vertical="center"/>
    </xf>
    <xf numFmtId="41" fontId="5" fillId="0" borderId="46" xfId="2" applyNumberFormat="1" applyFont="1" applyFill="1" applyBorder="1" applyAlignment="1">
      <alignment vertical="center"/>
    </xf>
    <xf numFmtId="41" fontId="5" fillId="0" borderId="49" xfId="1" applyNumberFormat="1" applyFont="1" applyFill="1" applyBorder="1" applyAlignment="1">
      <alignment vertical="center"/>
    </xf>
    <xf numFmtId="41" fontId="5" fillId="0" borderId="50" xfId="1" applyNumberFormat="1" applyFont="1" applyFill="1" applyBorder="1" applyAlignment="1">
      <alignment vertical="center"/>
    </xf>
    <xf numFmtId="41" fontId="5" fillId="0" borderId="51" xfId="2" applyNumberFormat="1" applyFont="1" applyFill="1" applyBorder="1" applyAlignment="1">
      <alignment vertical="center"/>
    </xf>
    <xf numFmtId="41" fontId="0" fillId="0" borderId="0" xfId="1" applyFont="1">
      <alignment vertical="center"/>
    </xf>
    <xf numFmtId="41" fontId="7" fillId="6" borderId="0" xfId="1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8" fillId="2" borderId="10" xfId="19" applyFont="1" applyFill="1" applyBorder="1" applyAlignment="1">
      <alignment horizontal="distributed" vertical="center"/>
    </xf>
    <xf numFmtId="0" fontId="8" fillId="2" borderId="8" xfId="19" applyFont="1" applyFill="1" applyBorder="1" applyAlignment="1">
      <alignment horizontal="distributed" vertical="center"/>
    </xf>
    <xf numFmtId="0" fontId="8" fillId="2" borderId="12" xfId="19" applyFont="1" applyFill="1" applyBorder="1" applyAlignment="1">
      <alignment horizontal="center" vertical="center"/>
    </xf>
    <xf numFmtId="0" fontId="8" fillId="2" borderId="13" xfId="19" applyFont="1" applyFill="1" applyBorder="1" applyAlignment="1">
      <alignment horizontal="center" vertical="center"/>
    </xf>
    <xf numFmtId="0" fontId="8" fillId="2" borderId="29" xfId="19" applyFont="1" applyFill="1" applyBorder="1" applyAlignment="1">
      <alignment horizontal="center" vertical="center"/>
    </xf>
    <xf numFmtId="0" fontId="8" fillId="2" borderId="39" xfId="19" applyFont="1" applyFill="1" applyBorder="1" applyAlignment="1">
      <alignment horizontal="center" vertical="center"/>
    </xf>
    <xf numFmtId="0" fontId="8" fillId="2" borderId="10" xfId="19" applyFont="1" applyFill="1" applyBorder="1" applyAlignment="1">
      <alignment horizontal="center" vertical="center"/>
    </xf>
    <xf numFmtId="0" fontId="8" fillId="2" borderId="11" xfId="19" applyFont="1" applyFill="1" applyBorder="1" applyAlignment="1">
      <alignment horizontal="center" vertical="center"/>
    </xf>
    <xf numFmtId="0" fontId="8" fillId="2" borderId="14" xfId="19" applyFont="1" applyFill="1" applyBorder="1" applyAlignment="1">
      <alignment horizontal="center" vertical="center"/>
    </xf>
    <xf numFmtId="0" fontId="8" fillId="2" borderId="41" xfId="19" applyFont="1" applyFill="1" applyBorder="1" applyAlignment="1">
      <alignment horizontal="center" vertical="center"/>
    </xf>
    <xf numFmtId="0" fontId="8" fillId="2" borderId="53" xfId="19" applyFont="1" applyFill="1" applyBorder="1" applyAlignment="1">
      <alignment horizontal="center" vertical="center"/>
    </xf>
    <xf numFmtId="0" fontId="8" fillId="2" borderId="54" xfId="19" applyFont="1" applyFill="1" applyBorder="1" applyAlignment="1">
      <alignment horizontal="center" vertical="center"/>
    </xf>
    <xf numFmtId="0" fontId="8" fillId="2" borderId="55" xfId="19" applyFont="1" applyFill="1" applyBorder="1" applyAlignment="1">
      <alignment horizontal="center" vertical="center"/>
    </xf>
    <xf numFmtId="0" fontId="8" fillId="2" borderId="70" xfId="19" applyFont="1" applyFill="1" applyBorder="1" applyAlignment="1">
      <alignment horizontal="center" vertical="center"/>
    </xf>
  </cellXfs>
  <cellStyles count="49">
    <cellStyle name="백분율 2" xfId="23"/>
    <cellStyle name="쉼표 [0]" xfId="1" builtinId="6"/>
    <cellStyle name="쉼표 [0] 2" xfId="2"/>
    <cellStyle name="쉼표 [0] 2 10" xfId="24"/>
    <cellStyle name="쉼표 [0] 2 11" xfId="25"/>
    <cellStyle name="쉼표 [0] 2 12" xfId="26"/>
    <cellStyle name="쉼표 [0] 2 13" xfId="27"/>
    <cellStyle name="쉼표 [0] 2 14" xfId="28"/>
    <cellStyle name="쉼표 [0] 2 15" xfId="29"/>
    <cellStyle name="쉼표 [0] 2 16" xfId="30"/>
    <cellStyle name="쉼표 [0] 2 17" xfId="31"/>
    <cellStyle name="쉼표 [0] 2 18" xfId="32"/>
    <cellStyle name="쉼표 [0] 2 19" xfId="33"/>
    <cellStyle name="쉼표 [0] 2 2" xfId="3"/>
    <cellStyle name="쉼표 [0] 2 2 2" xfId="15"/>
    <cellStyle name="쉼표 [0] 2 20" xfId="34"/>
    <cellStyle name="쉼표 [0] 2 21" xfId="35"/>
    <cellStyle name="쉼표 [0] 2 22" xfId="36"/>
    <cellStyle name="쉼표 [0] 2 23" xfId="37"/>
    <cellStyle name="쉼표 [0] 2 24" xfId="38"/>
    <cellStyle name="쉼표 [0] 2 3" xfId="39"/>
    <cellStyle name="쉼표 [0] 2 4" xfId="40"/>
    <cellStyle name="쉼표 [0] 2 5" xfId="41"/>
    <cellStyle name="쉼표 [0] 2 6" xfId="42"/>
    <cellStyle name="쉼표 [0] 2 7" xfId="43"/>
    <cellStyle name="쉼표 [0] 2 8" xfId="44"/>
    <cellStyle name="쉼표 [0] 2 9" xfId="45"/>
    <cellStyle name="쉼표 [0] 3" xfId="4"/>
    <cellStyle name="쉼표 [0] 3 2" xfId="5"/>
    <cellStyle name="쉼표 [0] 3 3" xfId="47"/>
    <cellStyle name="쉼표 [0] 5" xfId="6"/>
    <cellStyle name="쉼표 [0] 6" xfId="7"/>
    <cellStyle name="쉼표 [0] 7" xfId="8"/>
    <cellStyle name="표준" xfId="0" builtinId="0"/>
    <cellStyle name="표준 10" xfId="19"/>
    <cellStyle name="표준 11" xfId="18"/>
    <cellStyle name="표준 12" xfId="17"/>
    <cellStyle name="표준 13" xfId="16"/>
    <cellStyle name="표준 14" xfId="22"/>
    <cellStyle name="표준 2" xfId="9"/>
    <cellStyle name="표준 3" xfId="10"/>
    <cellStyle name="표준 3 2" xfId="46"/>
    <cellStyle name="표준 3 3" xfId="48"/>
    <cellStyle name="표준 4" xfId="11"/>
    <cellStyle name="표준 5" xfId="12"/>
    <cellStyle name="표준 6" xfId="13"/>
    <cellStyle name="표준 7" xfId="14"/>
    <cellStyle name="표준 8" xfId="21"/>
    <cellStyle name="표준 9" xfId="2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85" zoomScaleNormal="85" zoomScaleSheetLayoutView="85" workbookViewId="0">
      <pane ySplit="12" topLeftCell="A13" activePane="bottomLeft" state="frozen"/>
      <selection activeCell="B1" sqref="B1"/>
      <selection pane="bottomLeft" activeCell="B2" sqref="B2"/>
    </sheetView>
  </sheetViews>
  <sheetFormatPr defaultRowHeight="16.5" x14ac:dyDescent="0.3"/>
  <cols>
    <col min="1" max="1" width="2.875" style="1" customWidth="1"/>
    <col min="2" max="2" width="10.25" style="1" customWidth="1"/>
    <col min="3" max="14" width="14.125" style="1" customWidth="1"/>
    <col min="15" max="16384" width="9" style="1"/>
  </cols>
  <sheetData>
    <row r="1" spans="2:14" ht="41.25" customHeight="1" x14ac:dyDescent="0.3">
      <c r="B1" s="126" t="s">
        <v>51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4" ht="21.75" customHeight="1" x14ac:dyDescent="0.3">
      <c r="B2" s="53" t="s">
        <v>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21.75" customHeight="1" x14ac:dyDescent="0.3">
      <c r="B3" s="53" t="s">
        <v>37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21.75" customHeight="1" x14ac:dyDescent="0.3">
      <c r="B4" s="53" t="s">
        <v>36</v>
      </c>
      <c r="C4" s="54"/>
      <c r="D4" s="54"/>
      <c r="E4" s="54"/>
      <c r="F4" s="54"/>
      <c r="G4" s="54"/>
      <c r="H4" s="54"/>
      <c r="I4" s="54"/>
      <c r="J4" s="54"/>
      <c r="K4" s="51"/>
      <c r="L4" s="51"/>
      <c r="M4" s="52"/>
      <c r="N4" s="52"/>
    </row>
    <row r="5" spans="2:14" ht="21.75" customHeight="1" x14ac:dyDescent="0.3">
      <c r="B5" s="53" t="s">
        <v>35</v>
      </c>
      <c r="C5" s="54"/>
      <c r="D5" s="54"/>
      <c r="E5" s="54"/>
      <c r="F5" s="54"/>
      <c r="G5" s="54"/>
      <c r="H5" s="54"/>
      <c r="I5" s="54"/>
      <c r="J5" s="54"/>
      <c r="K5" s="51"/>
      <c r="L5" s="51"/>
      <c r="M5" s="52"/>
      <c r="N5" s="52"/>
    </row>
    <row r="6" spans="2:14" ht="21.75" customHeight="1" x14ac:dyDescent="0.3">
      <c r="B6" s="53" t="s">
        <v>34</v>
      </c>
      <c r="C6" s="54"/>
      <c r="D6" s="54"/>
      <c r="E6" s="54"/>
      <c r="F6" s="54"/>
      <c r="G6" s="54"/>
      <c r="H6" s="54"/>
      <c r="I6" s="54"/>
      <c r="J6" s="54"/>
      <c r="K6" s="51"/>
      <c r="L6" s="51"/>
      <c r="M6" s="52"/>
      <c r="N6" s="52"/>
    </row>
    <row r="7" spans="2:14" ht="16.5" customHeight="1" thickBot="1" x14ac:dyDescent="0.3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" t="s">
        <v>33</v>
      </c>
    </row>
    <row r="8" spans="2:14" ht="30" customHeight="1" x14ac:dyDescent="0.3">
      <c r="B8" s="127" t="s">
        <v>32</v>
      </c>
      <c r="C8" s="129" t="s">
        <v>43</v>
      </c>
      <c r="D8" s="130"/>
      <c r="E8" s="130"/>
      <c r="F8" s="131"/>
      <c r="G8" s="132" t="s">
        <v>44</v>
      </c>
      <c r="H8" s="130"/>
      <c r="I8" s="130"/>
      <c r="J8" s="131"/>
      <c r="K8" s="133" t="s">
        <v>31</v>
      </c>
      <c r="L8" s="134"/>
      <c r="M8" s="134"/>
      <c r="N8" s="135"/>
    </row>
    <row r="9" spans="2:14" ht="30" customHeight="1" thickBot="1" x14ac:dyDescent="0.35">
      <c r="B9" s="128"/>
      <c r="C9" s="4" t="s">
        <v>30</v>
      </c>
      <c r="D9" s="4" t="s">
        <v>29</v>
      </c>
      <c r="E9" s="4" t="s">
        <v>28</v>
      </c>
      <c r="F9" s="55" t="s">
        <v>27</v>
      </c>
      <c r="G9" s="6" t="s">
        <v>0</v>
      </c>
      <c r="H9" s="4" t="s">
        <v>29</v>
      </c>
      <c r="I9" s="4" t="s">
        <v>28</v>
      </c>
      <c r="J9" s="7" t="s">
        <v>27</v>
      </c>
      <c r="K9" s="6" t="s">
        <v>0</v>
      </c>
      <c r="L9" s="4" t="s">
        <v>29</v>
      </c>
      <c r="M9" s="4" t="s">
        <v>28</v>
      </c>
      <c r="N9" s="7" t="s">
        <v>27</v>
      </c>
    </row>
    <row r="10" spans="2:14" ht="30" customHeight="1" thickBot="1" x14ac:dyDescent="0.35">
      <c r="B10" s="8" t="s">
        <v>26</v>
      </c>
      <c r="C10" s="9">
        <f>C11+C12</f>
        <v>990973000</v>
      </c>
      <c r="D10" s="10">
        <f t="shared" ref="D10:F10" si="0">D11+D12</f>
        <v>591610000</v>
      </c>
      <c r="E10" s="10">
        <f t="shared" si="0"/>
        <v>284014800</v>
      </c>
      <c r="F10" s="13">
        <f t="shared" si="0"/>
        <v>115348200</v>
      </c>
      <c r="G10" s="12">
        <f>G11+G12</f>
        <v>990806335</v>
      </c>
      <c r="H10" s="10">
        <f t="shared" ref="H10:N10" si="1">H11+H12</f>
        <v>591510000</v>
      </c>
      <c r="I10" s="10">
        <f t="shared" si="1"/>
        <v>283968133</v>
      </c>
      <c r="J10" s="13">
        <f t="shared" si="1"/>
        <v>115328202</v>
      </c>
      <c r="K10" s="12">
        <f t="shared" si="1"/>
        <v>-166665</v>
      </c>
      <c r="L10" s="10">
        <f t="shared" si="1"/>
        <v>-100000</v>
      </c>
      <c r="M10" s="10">
        <f t="shared" si="1"/>
        <v>-46667</v>
      </c>
      <c r="N10" s="13">
        <f t="shared" si="1"/>
        <v>-19998</v>
      </c>
    </row>
    <row r="11" spans="2:14" ht="30" customHeight="1" x14ac:dyDescent="0.3">
      <c r="B11" s="14" t="s">
        <v>25</v>
      </c>
      <c r="C11" s="15">
        <f>SUM(D11:F11)</f>
        <v>29738000</v>
      </c>
      <c r="D11" s="16">
        <f>생계급여!D11+해산장제급여!D11</f>
        <v>14869000</v>
      </c>
      <c r="E11" s="16">
        <f>생계급여!E11+해산장제급여!E11</f>
        <v>14869000</v>
      </c>
      <c r="F11" s="18">
        <f>생계급여!F11+해산장제급여!F11</f>
        <v>0</v>
      </c>
      <c r="G11" s="17">
        <f>SUM(H11:J11)</f>
        <v>29738000</v>
      </c>
      <c r="H11" s="16">
        <f>생계급여!H11+해산장제급여!H11</f>
        <v>14869000</v>
      </c>
      <c r="I11" s="16">
        <f>생계급여!I11+해산장제급여!I11</f>
        <v>14869000</v>
      </c>
      <c r="J11" s="18">
        <f>생계급여!J11+해산장제급여!J11</f>
        <v>0</v>
      </c>
      <c r="K11" s="17">
        <f>SUM(L11:N11)</f>
        <v>0</v>
      </c>
      <c r="L11" s="16">
        <f>H11-D11</f>
        <v>0</v>
      </c>
      <c r="M11" s="16">
        <f t="shared" ref="M11:N11" si="2">I11-E11</f>
        <v>0</v>
      </c>
      <c r="N11" s="18">
        <f t="shared" si="2"/>
        <v>0</v>
      </c>
    </row>
    <row r="12" spans="2:14" ht="30" customHeight="1" x14ac:dyDescent="0.3">
      <c r="B12" s="19" t="s">
        <v>24</v>
      </c>
      <c r="C12" s="20">
        <f>SUM(C13:C37)</f>
        <v>961235000</v>
      </c>
      <c r="D12" s="56">
        <f t="shared" ref="D12:F12" si="3">SUM(D13:D37)</f>
        <v>576741000</v>
      </c>
      <c r="E12" s="56">
        <f t="shared" si="3"/>
        <v>269145800</v>
      </c>
      <c r="F12" s="57">
        <f t="shared" si="3"/>
        <v>115348200</v>
      </c>
      <c r="G12" s="22">
        <f>SUM(G13:G37)</f>
        <v>961068335</v>
      </c>
      <c r="H12" s="56">
        <f t="shared" ref="H12:N12" si="4">SUM(H13:H37)</f>
        <v>576641000</v>
      </c>
      <c r="I12" s="56">
        <f t="shared" si="4"/>
        <v>269099133</v>
      </c>
      <c r="J12" s="57">
        <f t="shared" si="4"/>
        <v>115328202</v>
      </c>
      <c r="K12" s="22">
        <f t="shared" si="4"/>
        <v>-166665</v>
      </c>
      <c r="L12" s="21">
        <f t="shared" si="4"/>
        <v>-100000</v>
      </c>
      <c r="M12" s="21">
        <f t="shared" si="4"/>
        <v>-46667</v>
      </c>
      <c r="N12" s="23">
        <f t="shared" si="4"/>
        <v>-19998</v>
      </c>
    </row>
    <row r="13" spans="2:14" ht="30" customHeight="1" x14ac:dyDescent="0.3">
      <c r="B13" s="24" t="s">
        <v>23</v>
      </c>
      <c r="C13" s="25">
        <f>SUM(D13:F13)</f>
        <v>15605596</v>
      </c>
      <c r="D13" s="31">
        <f>생계급여!D13+해산장제급여!D13</f>
        <v>9363358</v>
      </c>
      <c r="E13" s="31">
        <f>생계급여!E13+해산장제급여!E13</f>
        <v>4369566</v>
      </c>
      <c r="F13" s="60">
        <f>생계급여!F13+해산장제급여!F13</f>
        <v>1872672</v>
      </c>
      <c r="G13" s="41">
        <f>SUM(H13:J13)</f>
        <v>15611498</v>
      </c>
      <c r="H13" s="31">
        <f>생계급여!H13+해산장제급여!H13</f>
        <v>9366898</v>
      </c>
      <c r="I13" s="31">
        <f>생계급여!I13+해산장제급여!I13</f>
        <v>4371219</v>
      </c>
      <c r="J13" s="44">
        <f>생계급여!J13+해산장제급여!J13</f>
        <v>1873381</v>
      </c>
      <c r="K13" s="41">
        <f>SUM(L13:N13)</f>
        <v>5902</v>
      </c>
      <c r="L13" s="25">
        <f>H13-D13</f>
        <v>3540</v>
      </c>
      <c r="M13" s="25">
        <f t="shared" ref="M13:N13" si="5">I13-E13</f>
        <v>1653</v>
      </c>
      <c r="N13" s="42">
        <f t="shared" si="5"/>
        <v>709</v>
      </c>
    </row>
    <row r="14" spans="2:14" ht="30" customHeight="1" x14ac:dyDescent="0.3">
      <c r="B14" s="30" t="s">
        <v>22</v>
      </c>
      <c r="C14" s="31">
        <f t="shared" ref="C14:C37" si="6">SUM(D14:F14)</f>
        <v>14421934</v>
      </c>
      <c r="D14" s="31">
        <f>생계급여!D14+해산장제급여!D14</f>
        <v>8653161</v>
      </c>
      <c r="E14" s="31">
        <f>생계급여!E14+해산장제급여!E14</f>
        <v>4038141</v>
      </c>
      <c r="F14" s="60">
        <f>생계급여!F14+해산장제급여!F14</f>
        <v>1730632</v>
      </c>
      <c r="G14" s="43">
        <f t="shared" ref="G14:G37" si="7">SUM(H14:J14)</f>
        <v>14433680</v>
      </c>
      <c r="H14" s="31">
        <f>생계급여!H14+해산장제급여!H14</f>
        <v>8660208</v>
      </c>
      <c r="I14" s="31">
        <f>생계급여!I14+해산장제급여!I14</f>
        <v>4041430</v>
      </c>
      <c r="J14" s="44">
        <f>생계급여!J14+해산장제급여!J14</f>
        <v>1732042</v>
      </c>
      <c r="K14" s="43">
        <f t="shared" ref="K14:K37" si="8">SUM(L14:N14)</f>
        <v>11746</v>
      </c>
      <c r="L14" s="31">
        <f t="shared" ref="L14:L37" si="9">H14-D14</f>
        <v>7047</v>
      </c>
      <c r="M14" s="31">
        <f t="shared" ref="M14:M37" si="10">I14-E14</f>
        <v>3289</v>
      </c>
      <c r="N14" s="44">
        <f t="shared" ref="N14:N37" si="11">J14-F14</f>
        <v>1410</v>
      </c>
    </row>
    <row r="15" spans="2:14" ht="30" customHeight="1" x14ac:dyDescent="0.3">
      <c r="B15" s="30" t="s">
        <v>1</v>
      </c>
      <c r="C15" s="31">
        <f t="shared" si="6"/>
        <v>23395278</v>
      </c>
      <c r="D15" s="31">
        <f>생계급여!D15+해산장제급여!D15</f>
        <v>14037167</v>
      </c>
      <c r="E15" s="31">
        <f>생계급여!E15+해산장제급여!E15</f>
        <v>6550677</v>
      </c>
      <c r="F15" s="60">
        <f>생계급여!F15+해산장제급여!F15</f>
        <v>2807434</v>
      </c>
      <c r="G15" s="43">
        <f t="shared" si="7"/>
        <v>23422266</v>
      </c>
      <c r="H15" s="31">
        <f>생계급여!H15+해산장제급여!H15</f>
        <v>14053359</v>
      </c>
      <c r="I15" s="31">
        <f>생계급여!I15+해산장제급여!I15</f>
        <v>6558235</v>
      </c>
      <c r="J15" s="44">
        <f>생계급여!J15+해산장제급여!J15</f>
        <v>2810672</v>
      </c>
      <c r="K15" s="43">
        <f t="shared" si="8"/>
        <v>26988</v>
      </c>
      <c r="L15" s="31">
        <f t="shared" si="9"/>
        <v>16192</v>
      </c>
      <c r="M15" s="31">
        <f t="shared" si="10"/>
        <v>7558</v>
      </c>
      <c r="N15" s="44">
        <f t="shared" si="11"/>
        <v>3238</v>
      </c>
    </row>
    <row r="16" spans="2:14" ht="30" customHeight="1" x14ac:dyDescent="0.3">
      <c r="B16" s="30" t="s">
        <v>2</v>
      </c>
      <c r="C16" s="31">
        <f t="shared" si="6"/>
        <v>25344125</v>
      </c>
      <c r="D16" s="31">
        <f>생계급여!D16+해산장제급여!D16</f>
        <v>15206475</v>
      </c>
      <c r="E16" s="31">
        <f>생계급여!E16+해산장제급여!E16</f>
        <v>7096355</v>
      </c>
      <c r="F16" s="60">
        <f>생계급여!F16+해산장제급여!F16</f>
        <v>3041295</v>
      </c>
      <c r="G16" s="43">
        <f t="shared" si="7"/>
        <v>25355165</v>
      </c>
      <c r="H16" s="31">
        <f>생계급여!H16+해산장제급여!H16</f>
        <v>15213099</v>
      </c>
      <c r="I16" s="31">
        <f>생계급여!I16+해산장제급여!I16</f>
        <v>7099446</v>
      </c>
      <c r="J16" s="44">
        <f>생계급여!J16+해산장제급여!J16</f>
        <v>3042620</v>
      </c>
      <c r="K16" s="43">
        <f t="shared" si="8"/>
        <v>11040</v>
      </c>
      <c r="L16" s="31">
        <f t="shared" si="9"/>
        <v>6624</v>
      </c>
      <c r="M16" s="31">
        <f t="shared" si="10"/>
        <v>3091</v>
      </c>
      <c r="N16" s="44">
        <f t="shared" si="11"/>
        <v>1325</v>
      </c>
    </row>
    <row r="17" spans="2:14" ht="30" customHeight="1" x14ac:dyDescent="0.3">
      <c r="B17" s="30" t="s">
        <v>3</v>
      </c>
      <c r="C17" s="31">
        <f t="shared" si="6"/>
        <v>28104375</v>
      </c>
      <c r="D17" s="31">
        <f>생계급여!D17+해산장제급여!D17</f>
        <v>16862625</v>
      </c>
      <c r="E17" s="31">
        <f>생계급여!E17+해산장제급여!E17</f>
        <v>7869225</v>
      </c>
      <c r="F17" s="60">
        <f>생계급여!F17+해산장제급여!F17</f>
        <v>3372525</v>
      </c>
      <c r="G17" s="43">
        <f t="shared" si="7"/>
        <v>28113625</v>
      </c>
      <c r="H17" s="31">
        <f>생계급여!H17+해산장제급여!H17</f>
        <v>16868175</v>
      </c>
      <c r="I17" s="31">
        <f>생계급여!I17+해산장제급여!I17</f>
        <v>7871815</v>
      </c>
      <c r="J17" s="44">
        <f>생계급여!J17+해산장제급여!J17</f>
        <v>3373635</v>
      </c>
      <c r="K17" s="43">
        <f t="shared" si="8"/>
        <v>9250</v>
      </c>
      <c r="L17" s="31">
        <f t="shared" si="9"/>
        <v>5550</v>
      </c>
      <c r="M17" s="31">
        <f t="shared" si="10"/>
        <v>2590</v>
      </c>
      <c r="N17" s="44">
        <f t="shared" si="11"/>
        <v>1110</v>
      </c>
    </row>
    <row r="18" spans="2:14" ht="30" customHeight="1" x14ac:dyDescent="0.3">
      <c r="B18" s="30" t="s">
        <v>7</v>
      </c>
      <c r="C18" s="31">
        <f t="shared" si="6"/>
        <v>42217857</v>
      </c>
      <c r="D18" s="31">
        <f>생계급여!D18+해산장제급여!D18</f>
        <v>25330714</v>
      </c>
      <c r="E18" s="31">
        <f>생계급여!E18+해산장제급여!E18</f>
        <v>11821000</v>
      </c>
      <c r="F18" s="60">
        <f>생계급여!F18+해산장제급여!F18</f>
        <v>5066143</v>
      </c>
      <c r="G18" s="43">
        <f t="shared" si="7"/>
        <v>42257597</v>
      </c>
      <c r="H18" s="31">
        <f>생계급여!H18+해산장제급여!H18</f>
        <v>25354558</v>
      </c>
      <c r="I18" s="31">
        <f>생계급여!I18+해산장제급여!I18</f>
        <v>11832127</v>
      </c>
      <c r="J18" s="44">
        <f>생계급여!J18+해산장제급여!J18</f>
        <v>5070912</v>
      </c>
      <c r="K18" s="43">
        <f t="shared" si="8"/>
        <v>39740</v>
      </c>
      <c r="L18" s="31">
        <f t="shared" si="9"/>
        <v>23844</v>
      </c>
      <c r="M18" s="31">
        <f t="shared" si="10"/>
        <v>11127</v>
      </c>
      <c r="N18" s="44">
        <f t="shared" si="11"/>
        <v>4769</v>
      </c>
    </row>
    <row r="19" spans="2:14" ht="30" customHeight="1" x14ac:dyDescent="0.3">
      <c r="B19" s="30" t="s">
        <v>5</v>
      </c>
      <c r="C19" s="31">
        <f t="shared" si="6"/>
        <v>60474006</v>
      </c>
      <c r="D19" s="31">
        <f>생계급여!D19+해산장제급여!D19</f>
        <v>36284403</v>
      </c>
      <c r="E19" s="31">
        <f>생계급여!E19+해산장제급여!E19</f>
        <v>16932722</v>
      </c>
      <c r="F19" s="60">
        <f>생계급여!F19+해산장제급여!F19</f>
        <v>7256881</v>
      </c>
      <c r="G19" s="43">
        <f t="shared" si="7"/>
        <v>60523794</v>
      </c>
      <c r="H19" s="31">
        <f>생계급여!H19+해산장제급여!H19</f>
        <v>36314276</v>
      </c>
      <c r="I19" s="31">
        <f>생계급여!I19+해산장제급여!I19</f>
        <v>16946662</v>
      </c>
      <c r="J19" s="44">
        <f>생계급여!J19+해산장제급여!J19</f>
        <v>7262856</v>
      </c>
      <c r="K19" s="43">
        <f t="shared" si="8"/>
        <v>49788</v>
      </c>
      <c r="L19" s="31">
        <f t="shared" si="9"/>
        <v>29873</v>
      </c>
      <c r="M19" s="31">
        <f t="shared" si="10"/>
        <v>13940</v>
      </c>
      <c r="N19" s="44">
        <f t="shared" si="11"/>
        <v>5975</v>
      </c>
    </row>
    <row r="20" spans="2:14" ht="30" customHeight="1" x14ac:dyDescent="0.3">
      <c r="B20" s="30" t="s">
        <v>8</v>
      </c>
      <c r="C20" s="31">
        <f t="shared" si="6"/>
        <v>42604022</v>
      </c>
      <c r="D20" s="31">
        <f>생계급여!D20+해산장제급여!D20</f>
        <v>25562413</v>
      </c>
      <c r="E20" s="31">
        <f>생계급여!E20+해산장제급여!E20</f>
        <v>11929126</v>
      </c>
      <c r="F20" s="60">
        <f>생계급여!F20+해산장제급여!F20</f>
        <v>5112483</v>
      </c>
      <c r="G20" s="43">
        <f t="shared" si="7"/>
        <v>42443334</v>
      </c>
      <c r="H20" s="31">
        <f>생계급여!H20+해산장제급여!H20</f>
        <v>25466001</v>
      </c>
      <c r="I20" s="31">
        <f>생계급여!I20+해산장제급여!I20</f>
        <v>11884133</v>
      </c>
      <c r="J20" s="44">
        <f>생계급여!J20+해산장제급여!J20</f>
        <v>5093200</v>
      </c>
      <c r="K20" s="43">
        <f t="shared" si="8"/>
        <v>-160688</v>
      </c>
      <c r="L20" s="31">
        <f t="shared" si="9"/>
        <v>-96412</v>
      </c>
      <c r="M20" s="31">
        <f t="shared" si="10"/>
        <v>-44993</v>
      </c>
      <c r="N20" s="44">
        <f t="shared" si="11"/>
        <v>-19283</v>
      </c>
    </row>
    <row r="21" spans="2:14" ht="30" customHeight="1" x14ac:dyDescent="0.3">
      <c r="B21" s="30" t="s">
        <v>6</v>
      </c>
      <c r="C21" s="31">
        <f t="shared" si="6"/>
        <v>54499468</v>
      </c>
      <c r="D21" s="31">
        <f>생계급여!D21+해산장제급여!D21</f>
        <v>32699681</v>
      </c>
      <c r="E21" s="31">
        <f>생계급여!E21+해산장제급여!E21</f>
        <v>15259851</v>
      </c>
      <c r="F21" s="60">
        <f>생계급여!F21+해산장제급여!F21</f>
        <v>6539936</v>
      </c>
      <c r="G21" s="43">
        <f t="shared" si="7"/>
        <v>54505072</v>
      </c>
      <c r="H21" s="31">
        <f>생계급여!H21+해산장제급여!H21</f>
        <v>32703043</v>
      </c>
      <c r="I21" s="31">
        <f>생계급여!I21+해산장제급여!I21</f>
        <v>15261420</v>
      </c>
      <c r="J21" s="44">
        <f>생계급여!J21+해산장제급여!J21</f>
        <v>6540609</v>
      </c>
      <c r="K21" s="43">
        <f t="shared" si="8"/>
        <v>5604</v>
      </c>
      <c r="L21" s="31">
        <f t="shared" si="9"/>
        <v>3362</v>
      </c>
      <c r="M21" s="31">
        <f t="shared" si="10"/>
        <v>1569</v>
      </c>
      <c r="N21" s="44">
        <f t="shared" si="11"/>
        <v>673</v>
      </c>
    </row>
    <row r="22" spans="2:14" ht="30" customHeight="1" x14ac:dyDescent="0.3">
      <c r="B22" s="30" t="s">
        <v>9</v>
      </c>
      <c r="C22" s="31">
        <f t="shared" si="6"/>
        <v>34378522</v>
      </c>
      <c r="D22" s="31">
        <f>생계급여!D22+해산장제급여!D22</f>
        <v>20627114</v>
      </c>
      <c r="E22" s="31">
        <f>생계급여!E22+해산장제급여!E22</f>
        <v>9625986</v>
      </c>
      <c r="F22" s="60">
        <f>생계급여!F22+해산장제급여!F22</f>
        <v>4125422</v>
      </c>
      <c r="G22" s="43">
        <f t="shared" si="7"/>
        <v>34203638</v>
      </c>
      <c r="H22" s="31">
        <f>생계급여!H22+해산장제급여!H22</f>
        <v>20522183</v>
      </c>
      <c r="I22" s="31">
        <f>생계급여!I22+해산장제급여!I22</f>
        <v>9577019</v>
      </c>
      <c r="J22" s="44">
        <f>생계급여!J22+해산장제급여!J22</f>
        <v>4104436</v>
      </c>
      <c r="K22" s="43">
        <f t="shared" si="8"/>
        <v>-174884</v>
      </c>
      <c r="L22" s="31">
        <f t="shared" si="9"/>
        <v>-104931</v>
      </c>
      <c r="M22" s="31">
        <f t="shared" si="10"/>
        <v>-48967</v>
      </c>
      <c r="N22" s="44">
        <f t="shared" si="11"/>
        <v>-20986</v>
      </c>
    </row>
    <row r="23" spans="2:14" ht="30" customHeight="1" x14ac:dyDescent="0.3">
      <c r="B23" s="30" t="s">
        <v>10</v>
      </c>
      <c r="C23" s="31">
        <f t="shared" si="6"/>
        <v>89127144</v>
      </c>
      <c r="D23" s="31">
        <f>생계급여!D23+해산장제급여!D23</f>
        <v>53476286</v>
      </c>
      <c r="E23" s="31">
        <f>생계급여!E23+해산장제급여!E23</f>
        <v>24955601</v>
      </c>
      <c r="F23" s="60">
        <f>생계급여!F23+해산장제급여!F23</f>
        <v>10695257</v>
      </c>
      <c r="G23" s="43">
        <f t="shared" si="7"/>
        <v>88976979</v>
      </c>
      <c r="H23" s="31">
        <f>생계급여!H23+해산장제급여!H23</f>
        <v>53386188</v>
      </c>
      <c r="I23" s="31">
        <f>생계급여!I23+해산장제급여!I23</f>
        <v>24913554</v>
      </c>
      <c r="J23" s="44">
        <f>생계급여!J23+해산장제급여!J23</f>
        <v>10677237</v>
      </c>
      <c r="K23" s="43">
        <f t="shared" si="8"/>
        <v>-150165</v>
      </c>
      <c r="L23" s="31">
        <f t="shared" si="9"/>
        <v>-90098</v>
      </c>
      <c r="M23" s="31">
        <f t="shared" si="10"/>
        <v>-42047</v>
      </c>
      <c r="N23" s="44">
        <f t="shared" si="11"/>
        <v>-18020</v>
      </c>
    </row>
    <row r="24" spans="2:14" ht="30" customHeight="1" x14ac:dyDescent="0.3">
      <c r="B24" s="30" t="s">
        <v>11</v>
      </c>
      <c r="C24" s="31">
        <f t="shared" si="6"/>
        <v>56196692</v>
      </c>
      <c r="D24" s="31">
        <f>생계급여!D24+해산장제급여!D24</f>
        <v>33718015</v>
      </c>
      <c r="E24" s="31">
        <f>생계급여!E24+해산장제급여!E24</f>
        <v>15735074</v>
      </c>
      <c r="F24" s="60">
        <f>생계급여!F24+해산장제급여!F24</f>
        <v>6743603</v>
      </c>
      <c r="G24" s="43">
        <f t="shared" si="7"/>
        <v>56172434</v>
      </c>
      <c r="H24" s="31">
        <f>생계급여!H24+해산장제급여!H24</f>
        <v>33703460</v>
      </c>
      <c r="I24" s="31">
        <f>생계급여!I24+해산장제급여!I24</f>
        <v>15728282</v>
      </c>
      <c r="J24" s="44">
        <f>생계급여!J24+해산장제급여!J24</f>
        <v>6740692</v>
      </c>
      <c r="K24" s="43">
        <f t="shared" si="8"/>
        <v>-24258</v>
      </c>
      <c r="L24" s="31">
        <f t="shared" si="9"/>
        <v>-14555</v>
      </c>
      <c r="M24" s="31">
        <f t="shared" si="10"/>
        <v>-6792</v>
      </c>
      <c r="N24" s="44">
        <f t="shared" si="11"/>
        <v>-2911</v>
      </c>
    </row>
    <row r="25" spans="2:14" ht="30" customHeight="1" x14ac:dyDescent="0.3">
      <c r="B25" s="30" t="s">
        <v>12</v>
      </c>
      <c r="C25" s="31">
        <f t="shared" si="6"/>
        <v>25745170</v>
      </c>
      <c r="D25" s="31">
        <f>생계급여!D25+해산장제급여!D25</f>
        <v>15447102</v>
      </c>
      <c r="E25" s="31">
        <f>생계급여!E25+해산장제급여!E25</f>
        <v>7208648</v>
      </c>
      <c r="F25" s="60">
        <f>생계급여!F25+해산장제급여!F25</f>
        <v>3089420</v>
      </c>
      <c r="G25" s="43">
        <f t="shared" si="7"/>
        <v>25733659</v>
      </c>
      <c r="H25" s="31">
        <f>생계급여!H25+해산장제급여!H25</f>
        <v>15440195</v>
      </c>
      <c r="I25" s="31">
        <f>생계급여!I25+해산장제급여!I25</f>
        <v>7205425</v>
      </c>
      <c r="J25" s="44">
        <f>생계급여!J25+해산장제급여!J25</f>
        <v>3088039</v>
      </c>
      <c r="K25" s="43">
        <f t="shared" si="8"/>
        <v>-11511</v>
      </c>
      <c r="L25" s="31">
        <f t="shared" si="9"/>
        <v>-6907</v>
      </c>
      <c r="M25" s="31">
        <f t="shared" si="10"/>
        <v>-3223</v>
      </c>
      <c r="N25" s="44">
        <f t="shared" si="11"/>
        <v>-1381</v>
      </c>
    </row>
    <row r="26" spans="2:14" ht="30" customHeight="1" x14ac:dyDescent="0.3">
      <c r="B26" s="30" t="s">
        <v>13</v>
      </c>
      <c r="C26" s="31">
        <f t="shared" si="6"/>
        <v>25558119</v>
      </c>
      <c r="D26" s="31">
        <f>생계급여!D26+해산장제급여!D26</f>
        <v>15334872</v>
      </c>
      <c r="E26" s="31">
        <f>생계급여!E26+해산장제급여!E26</f>
        <v>7156273</v>
      </c>
      <c r="F26" s="60">
        <f>생계급여!F26+해산장제급여!F26</f>
        <v>3066974</v>
      </c>
      <c r="G26" s="43">
        <f t="shared" si="7"/>
        <v>25577558</v>
      </c>
      <c r="H26" s="31">
        <f>생계급여!H26+해산장제급여!H26</f>
        <v>15346535</v>
      </c>
      <c r="I26" s="31">
        <f>생계급여!I26+해산장제급여!I26</f>
        <v>7161716</v>
      </c>
      <c r="J26" s="44">
        <f>생계급여!J26+해산장제급여!J26</f>
        <v>3069307</v>
      </c>
      <c r="K26" s="43">
        <f t="shared" si="8"/>
        <v>19439</v>
      </c>
      <c r="L26" s="31">
        <f t="shared" si="9"/>
        <v>11663</v>
      </c>
      <c r="M26" s="31">
        <f t="shared" si="10"/>
        <v>5443</v>
      </c>
      <c r="N26" s="44">
        <f t="shared" si="11"/>
        <v>2333</v>
      </c>
    </row>
    <row r="27" spans="2:14" ht="30" customHeight="1" x14ac:dyDescent="0.3">
      <c r="B27" s="30" t="s">
        <v>14</v>
      </c>
      <c r="C27" s="31">
        <f t="shared" si="6"/>
        <v>37749521</v>
      </c>
      <c r="D27" s="31">
        <f>생계급여!D27+해산장제급여!D27</f>
        <v>22649712</v>
      </c>
      <c r="E27" s="31">
        <f>생계급여!E27+해산장제급여!E27</f>
        <v>10569866</v>
      </c>
      <c r="F27" s="60">
        <f>생계급여!F27+해산장제급여!F27</f>
        <v>4529943</v>
      </c>
      <c r="G27" s="43">
        <f t="shared" si="7"/>
        <v>37762330</v>
      </c>
      <c r="H27" s="31">
        <f>생계급여!H27+해산장제급여!H27</f>
        <v>22657398</v>
      </c>
      <c r="I27" s="31">
        <f>생계급여!I27+해산장제급여!I27</f>
        <v>10573452</v>
      </c>
      <c r="J27" s="44">
        <f>생계급여!J27+해산장제급여!J27</f>
        <v>4531480</v>
      </c>
      <c r="K27" s="43">
        <f t="shared" si="8"/>
        <v>12809</v>
      </c>
      <c r="L27" s="31">
        <f t="shared" si="9"/>
        <v>7686</v>
      </c>
      <c r="M27" s="31">
        <f t="shared" si="10"/>
        <v>3586</v>
      </c>
      <c r="N27" s="44">
        <f t="shared" si="11"/>
        <v>1537</v>
      </c>
    </row>
    <row r="28" spans="2:14" ht="30" customHeight="1" x14ac:dyDescent="0.3">
      <c r="B28" s="30" t="s">
        <v>15</v>
      </c>
      <c r="C28" s="31">
        <f t="shared" si="6"/>
        <v>81947905</v>
      </c>
      <c r="D28" s="31">
        <f>생계급여!D28+해산장제급여!D28</f>
        <v>49168743</v>
      </c>
      <c r="E28" s="31">
        <f>생계급여!E28+해산장제급여!E28</f>
        <v>22945413</v>
      </c>
      <c r="F28" s="60">
        <f>생계급여!F28+해산장제급여!F28</f>
        <v>9833749</v>
      </c>
      <c r="G28" s="43">
        <f t="shared" si="7"/>
        <v>81989098</v>
      </c>
      <c r="H28" s="31">
        <f>생계급여!H28+해산장제급여!H28</f>
        <v>49193459</v>
      </c>
      <c r="I28" s="31">
        <f>생계급여!I28+해산장제급여!I28</f>
        <v>22956947</v>
      </c>
      <c r="J28" s="44">
        <f>생계급여!J28+해산장제급여!J28</f>
        <v>9838692</v>
      </c>
      <c r="K28" s="43">
        <f t="shared" si="8"/>
        <v>41193</v>
      </c>
      <c r="L28" s="31">
        <f t="shared" si="9"/>
        <v>24716</v>
      </c>
      <c r="M28" s="31">
        <f t="shared" si="10"/>
        <v>11534</v>
      </c>
      <c r="N28" s="44">
        <f t="shared" si="11"/>
        <v>4943</v>
      </c>
    </row>
    <row r="29" spans="2:14" ht="30" customHeight="1" x14ac:dyDescent="0.3">
      <c r="B29" s="30" t="s">
        <v>16</v>
      </c>
      <c r="C29" s="31">
        <f t="shared" si="6"/>
        <v>30353293</v>
      </c>
      <c r="D29" s="31">
        <f>생계급여!D29+해산장제급여!D29</f>
        <v>18211976</v>
      </c>
      <c r="E29" s="31">
        <f>생계급여!E29+해산장제급여!E29</f>
        <v>8498922</v>
      </c>
      <c r="F29" s="60">
        <f>생계급여!F29+해산장제급여!F29</f>
        <v>3642395</v>
      </c>
      <c r="G29" s="43">
        <f t="shared" si="7"/>
        <v>30378050</v>
      </c>
      <c r="H29" s="31">
        <f>생계급여!H29+해산장제급여!H29</f>
        <v>18226830</v>
      </c>
      <c r="I29" s="31">
        <f>생계급여!I29+해산장제급여!I29</f>
        <v>8505854</v>
      </c>
      <c r="J29" s="44">
        <f>생계급여!J29+해산장제급여!J29</f>
        <v>3645366</v>
      </c>
      <c r="K29" s="43">
        <f t="shared" si="8"/>
        <v>24757</v>
      </c>
      <c r="L29" s="31">
        <f t="shared" si="9"/>
        <v>14854</v>
      </c>
      <c r="M29" s="31">
        <f t="shared" si="10"/>
        <v>6932</v>
      </c>
      <c r="N29" s="44">
        <f t="shared" si="11"/>
        <v>2971</v>
      </c>
    </row>
    <row r="30" spans="2:14" ht="30" customHeight="1" x14ac:dyDescent="0.3">
      <c r="B30" s="30" t="s">
        <v>17</v>
      </c>
      <c r="C30" s="31">
        <f t="shared" si="6"/>
        <v>33057540</v>
      </c>
      <c r="D30" s="31">
        <f>생계급여!D30+해산장제급여!D30</f>
        <v>19834524</v>
      </c>
      <c r="E30" s="31">
        <f>생계급여!E30+해산장제급여!E30</f>
        <v>9256112</v>
      </c>
      <c r="F30" s="60">
        <f>생계급여!F30+해산장제급여!F30</f>
        <v>3966904</v>
      </c>
      <c r="G30" s="43">
        <f t="shared" si="7"/>
        <v>33047540</v>
      </c>
      <c r="H30" s="31">
        <f>생계급여!H30+해산장제급여!H30</f>
        <v>19828524</v>
      </c>
      <c r="I30" s="31">
        <f>생계급여!I30+해산장제급여!I30</f>
        <v>9253312</v>
      </c>
      <c r="J30" s="44">
        <f>생계급여!J30+해산장제급여!J30</f>
        <v>3965704</v>
      </c>
      <c r="K30" s="43">
        <f t="shared" si="8"/>
        <v>-10000</v>
      </c>
      <c r="L30" s="31">
        <f t="shared" si="9"/>
        <v>-6000</v>
      </c>
      <c r="M30" s="31">
        <f t="shared" si="10"/>
        <v>-2800</v>
      </c>
      <c r="N30" s="44">
        <f t="shared" si="11"/>
        <v>-1200</v>
      </c>
    </row>
    <row r="31" spans="2:14" ht="30" customHeight="1" x14ac:dyDescent="0.3">
      <c r="B31" s="30" t="s">
        <v>4</v>
      </c>
      <c r="C31" s="31">
        <f t="shared" si="6"/>
        <v>31199169</v>
      </c>
      <c r="D31" s="31">
        <f>생계급여!D31+해산장제급여!D31</f>
        <v>18719501</v>
      </c>
      <c r="E31" s="31">
        <f>생계급여!E31+해산장제급여!E31</f>
        <v>8735768</v>
      </c>
      <c r="F31" s="60">
        <f>생계급여!F31+해산장제급여!F31</f>
        <v>3743900</v>
      </c>
      <c r="G31" s="43">
        <f t="shared" si="7"/>
        <v>31202465</v>
      </c>
      <c r="H31" s="31">
        <f>생계급여!H31+해산장제급여!H31</f>
        <v>18721479</v>
      </c>
      <c r="I31" s="31">
        <f>생계급여!I31+해산장제급여!I31</f>
        <v>8736691</v>
      </c>
      <c r="J31" s="44">
        <f>생계급여!J31+해산장제급여!J31</f>
        <v>3744295</v>
      </c>
      <c r="K31" s="43">
        <f t="shared" si="8"/>
        <v>3296</v>
      </c>
      <c r="L31" s="31">
        <f t="shared" si="9"/>
        <v>1978</v>
      </c>
      <c r="M31" s="31">
        <f t="shared" si="10"/>
        <v>923</v>
      </c>
      <c r="N31" s="44">
        <f t="shared" si="11"/>
        <v>395</v>
      </c>
    </row>
    <row r="32" spans="2:14" ht="30" customHeight="1" x14ac:dyDescent="0.3">
      <c r="B32" s="30" t="s">
        <v>18</v>
      </c>
      <c r="C32" s="31">
        <f t="shared" si="6"/>
        <v>27627886</v>
      </c>
      <c r="D32" s="31">
        <f>생계급여!D32+해산장제급여!D32</f>
        <v>16576732</v>
      </c>
      <c r="E32" s="31">
        <f>생계급여!E32+해산장제급여!E32</f>
        <v>7735808</v>
      </c>
      <c r="F32" s="60">
        <f>생계급여!F32+해산장제급여!F32</f>
        <v>3315346</v>
      </c>
      <c r="G32" s="43">
        <f t="shared" si="7"/>
        <v>27653760</v>
      </c>
      <c r="H32" s="31">
        <f>생계급여!H32+해산장제급여!H32</f>
        <v>16592256</v>
      </c>
      <c r="I32" s="31">
        <f>생계급여!I32+해산장제급여!I32</f>
        <v>7743053</v>
      </c>
      <c r="J32" s="44">
        <f>생계급여!J32+해산장제급여!J32</f>
        <v>3318451</v>
      </c>
      <c r="K32" s="43">
        <f t="shared" si="8"/>
        <v>25874</v>
      </c>
      <c r="L32" s="31">
        <f t="shared" si="9"/>
        <v>15524</v>
      </c>
      <c r="M32" s="31">
        <f t="shared" si="10"/>
        <v>7245</v>
      </c>
      <c r="N32" s="44">
        <f t="shared" si="11"/>
        <v>3105</v>
      </c>
    </row>
    <row r="33" spans="2:14" ht="30" customHeight="1" x14ac:dyDescent="0.3">
      <c r="B33" s="30" t="s">
        <v>19</v>
      </c>
      <c r="C33" s="31">
        <f t="shared" si="6"/>
        <v>55333967</v>
      </c>
      <c r="D33" s="31">
        <f>생계급여!D33+해산장제급여!D33</f>
        <v>33200380</v>
      </c>
      <c r="E33" s="31">
        <f>생계급여!E33+해산장제급여!E33</f>
        <v>15493511</v>
      </c>
      <c r="F33" s="60">
        <f>생계급여!F33+해산장제급여!F33</f>
        <v>6640076</v>
      </c>
      <c r="G33" s="43">
        <f t="shared" si="7"/>
        <v>55377936</v>
      </c>
      <c r="H33" s="31">
        <f>생계급여!H33+해산장제급여!H33</f>
        <v>33226762</v>
      </c>
      <c r="I33" s="31">
        <f>생계급여!I33+해산장제급여!I33</f>
        <v>15505822</v>
      </c>
      <c r="J33" s="44">
        <f>생계급여!J33+해산장제급여!J33</f>
        <v>6645352</v>
      </c>
      <c r="K33" s="43">
        <f t="shared" si="8"/>
        <v>43969</v>
      </c>
      <c r="L33" s="31">
        <f t="shared" si="9"/>
        <v>26382</v>
      </c>
      <c r="M33" s="31">
        <f t="shared" si="10"/>
        <v>12311</v>
      </c>
      <c r="N33" s="44">
        <f t="shared" si="11"/>
        <v>5276</v>
      </c>
    </row>
    <row r="34" spans="2:14" ht="30" customHeight="1" x14ac:dyDescent="0.3">
      <c r="B34" s="30" t="s">
        <v>20</v>
      </c>
      <c r="C34" s="31">
        <f t="shared" si="6"/>
        <v>15525107</v>
      </c>
      <c r="D34" s="31">
        <f>생계급여!D34+해산장제급여!D34</f>
        <v>9315064</v>
      </c>
      <c r="E34" s="31">
        <f>생계급여!E34+해산장제급여!E34</f>
        <v>4347030</v>
      </c>
      <c r="F34" s="60">
        <f>생계급여!F34+해산장제급여!F34</f>
        <v>1863013</v>
      </c>
      <c r="G34" s="43">
        <f t="shared" si="7"/>
        <v>15519204</v>
      </c>
      <c r="H34" s="31">
        <f>생계급여!H34+해산장제급여!H34</f>
        <v>9311522</v>
      </c>
      <c r="I34" s="31">
        <f>생계급여!I34+해산장제급여!I34</f>
        <v>4345377</v>
      </c>
      <c r="J34" s="44">
        <f>생계급여!J34+해산장제급여!J34</f>
        <v>1862305</v>
      </c>
      <c r="K34" s="43">
        <f t="shared" si="8"/>
        <v>-5903</v>
      </c>
      <c r="L34" s="31">
        <f t="shared" si="9"/>
        <v>-3542</v>
      </c>
      <c r="M34" s="31">
        <f t="shared" si="10"/>
        <v>-1653</v>
      </c>
      <c r="N34" s="44">
        <f t="shared" si="11"/>
        <v>-708</v>
      </c>
    </row>
    <row r="35" spans="2:14" ht="30" customHeight="1" x14ac:dyDescent="0.3">
      <c r="B35" s="30" t="s">
        <v>21</v>
      </c>
      <c r="C35" s="31">
        <f t="shared" si="6"/>
        <v>36638897</v>
      </c>
      <c r="D35" s="31">
        <f>생계급여!D35+해산장제급여!D35</f>
        <v>21983338</v>
      </c>
      <c r="E35" s="31">
        <f>생계급여!E35+해산장제급여!E35</f>
        <v>10258891</v>
      </c>
      <c r="F35" s="60">
        <f>생계급여!F35+해산장제급여!F35</f>
        <v>4396668</v>
      </c>
      <c r="G35" s="43">
        <f t="shared" si="7"/>
        <v>36624155</v>
      </c>
      <c r="H35" s="31">
        <f>생계급여!H35+해산장제급여!H35</f>
        <v>21974493</v>
      </c>
      <c r="I35" s="31">
        <f>생계급여!I35+해산장제급여!I35</f>
        <v>10254763</v>
      </c>
      <c r="J35" s="44">
        <f>생계급여!J35+해산장제급여!J35</f>
        <v>4394899</v>
      </c>
      <c r="K35" s="43">
        <f t="shared" si="8"/>
        <v>-14742</v>
      </c>
      <c r="L35" s="31">
        <f t="shared" si="9"/>
        <v>-8845</v>
      </c>
      <c r="M35" s="31">
        <f t="shared" si="10"/>
        <v>-4128</v>
      </c>
      <c r="N35" s="44">
        <f t="shared" si="11"/>
        <v>-1769</v>
      </c>
    </row>
    <row r="36" spans="2:14" ht="30" customHeight="1" x14ac:dyDescent="0.3">
      <c r="B36" s="30" t="s">
        <v>38</v>
      </c>
      <c r="C36" s="31">
        <f t="shared" si="6"/>
        <v>35529797</v>
      </c>
      <c r="D36" s="31">
        <f>생계급여!D36+해산장제급여!D36</f>
        <v>21317878</v>
      </c>
      <c r="E36" s="31">
        <f>생계급여!E36+해산장제급여!E36</f>
        <v>9948343</v>
      </c>
      <c r="F36" s="60">
        <f>생계급여!F36+해산장제급여!F36</f>
        <v>4263576</v>
      </c>
      <c r="G36" s="43">
        <f t="shared" si="7"/>
        <v>35544173</v>
      </c>
      <c r="H36" s="31">
        <f>생계급여!H36+해산장제급여!H36</f>
        <v>21326504</v>
      </c>
      <c r="I36" s="31">
        <f>생계급여!I36+해산장제급여!I36</f>
        <v>9952368</v>
      </c>
      <c r="J36" s="44">
        <f>생계급여!J36+해산장제급여!J36</f>
        <v>4265301</v>
      </c>
      <c r="K36" s="43">
        <f t="shared" si="8"/>
        <v>14376</v>
      </c>
      <c r="L36" s="31">
        <f t="shared" si="9"/>
        <v>8626</v>
      </c>
      <c r="M36" s="31">
        <f t="shared" si="10"/>
        <v>4025</v>
      </c>
      <c r="N36" s="44">
        <f t="shared" si="11"/>
        <v>1725</v>
      </c>
    </row>
    <row r="37" spans="2:14" ht="30" customHeight="1" thickBot="1" x14ac:dyDescent="0.35">
      <c r="B37" s="36" t="s">
        <v>39</v>
      </c>
      <c r="C37" s="37">
        <f t="shared" si="6"/>
        <v>38599610</v>
      </c>
      <c r="D37" s="58">
        <f>생계급여!D37+해산장제급여!D37</f>
        <v>23159766</v>
      </c>
      <c r="E37" s="58">
        <f>생계급여!E37+해산장제급여!E37</f>
        <v>10807891</v>
      </c>
      <c r="F37" s="61">
        <f>생계급여!F37+해산장제급여!F37</f>
        <v>4631953</v>
      </c>
      <c r="G37" s="45">
        <f t="shared" si="7"/>
        <v>38639325</v>
      </c>
      <c r="H37" s="58">
        <f>생계급여!H37+해산장제급여!H37</f>
        <v>23183595</v>
      </c>
      <c r="I37" s="58">
        <f>생계급여!I37+해산장제급여!I37</f>
        <v>10819011</v>
      </c>
      <c r="J37" s="59">
        <f>생계급여!J37+해산장제급여!J37</f>
        <v>4636719</v>
      </c>
      <c r="K37" s="45">
        <f t="shared" si="8"/>
        <v>39715</v>
      </c>
      <c r="L37" s="37">
        <f t="shared" si="9"/>
        <v>23829</v>
      </c>
      <c r="M37" s="37">
        <f t="shared" si="10"/>
        <v>11120</v>
      </c>
      <c r="N37" s="46">
        <f t="shared" si="11"/>
        <v>4766</v>
      </c>
    </row>
  </sheetData>
  <mergeCells count="5">
    <mergeCell ref="B1:N1"/>
    <mergeCell ref="B8:B9"/>
    <mergeCell ref="C8:F8"/>
    <mergeCell ref="G8:J8"/>
    <mergeCell ref="K8:N8"/>
  </mergeCells>
  <phoneticPr fontId="3" type="noConversion"/>
  <printOptions horizontalCentered="1"/>
  <pageMargins left="0.15748031496062992" right="0.15748031496062992" top="0.74803149606299213" bottom="0.51181102362204722" header="0.31496062992125984" footer="0.31496062992125984"/>
  <pageSetup paperSize="9" scale="53" orientation="portrait" horizontalDpi="300" verticalDpi="300" r:id="rId1"/>
  <ignoredErrors>
    <ignoredError sqref="G12:N12 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tabSelected="1" zoomScale="90" zoomScaleNormal="90" zoomScaleSheetLayoutView="80" workbookViewId="0">
      <pane ySplit="12" topLeftCell="A19" activePane="bottomLeft" state="frozen"/>
      <selection activeCell="J5" sqref="J5"/>
      <selection pane="bottomLeft" activeCell="H15" sqref="H15"/>
    </sheetView>
  </sheetViews>
  <sheetFormatPr defaultRowHeight="16.5" x14ac:dyDescent="0.3"/>
  <cols>
    <col min="1" max="1" width="2.5" style="1" customWidth="1"/>
    <col min="2" max="2" width="10.25" style="1" customWidth="1"/>
    <col min="3" max="14" width="13" style="1" customWidth="1"/>
    <col min="15" max="15" width="9" style="1"/>
    <col min="16" max="16" width="12.75" style="1" customWidth="1"/>
    <col min="17" max="16384" width="9" style="1"/>
  </cols>
  <sheetData>
    <row r="1" spans="2:17" ht="41.25" customHeight="1" x14ac:dyDescent="0.3">
      <c r="B1" s="126" t="s">
        <v>52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7" ht="21.75" customHeight="1" x14ac:dyDescent="0.3"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7" ht="21.75" customHeight="1" x14ac:dyDescent="0.3">
      <c r="B3" s="53" t="s">
        <v>37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7" ht="21.75" customHeight="1" x14ac:dyDescent="0.3">
      <c r="B4" s="53" t="s">
        <v>36</v>
      </c>
      <c r="C4" s="54"/>
      <c r="D4" s="54"/>
      <c r="E4" s="54"/>
      <c r="F4" s="54"/>
      <c r="G4" s="54"/>
      <c r="H4" s="116"/>
      <c r="I4" s="54"/>
      <c r="J4" s="54"/>
      <c r="K4" s="51"/>
      <c r="L4" s="51"/>
      <c r="M4" s="52"/>
      <c r="N4" s="52"/>
    </row>
    <row r="5" spans="2:17" ht="21.75" customHeight="1" x14ac:dyDescent="0.3">
      <c r="B5" s="53" t="s">
        <v>35</v>
      </c>
      <c r="C5" s="54"/>
      <c r="D5" s="54"/>
      <c r="E5" s="54"/>
      <c r="F5" s="54"/>
      <c r="G5" s="54"/>
      <c r="H5" s="54"/>
      <c r="I5" s="54"/>
      <c r="J5" s="54"/>
      <c r="K5" s="51"/>
      <c r="L5" s="51"/>
      <c r="M5" s="52"/>
      <c r="N5" s="52"/>
    </row>
    <row r="6" spans="2:17" ht="21.75" customHeight="1" x14ac:dyDescent="0.3">
      <c r="B6" s="53" t="s">
        <v>34</v>
      </c>
      <c r="C6" s="54"/>
      <c r="D6" s="54"/>
      <c r="E6" s="54"/>
      <c r="F6" s="54"/>
      <c r="G6" s="54"/>
      <c r="H6" s="114"/>
      <c r="I6" s="54"/>
      <c r="J6" s="54"/>
      <c r="K6" s="51"/>
      <c r="L6" s="51"/>
      <c r="M6" s="52"/>
      <c r="N6" s="52"/>
    </row>
    <row r="7" spans="2:17" ht="16.5" customHeight="1" thickBot="1" x14ac:dyDescent="0.3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" t="s">
        <v>33</v>
      </c>
    </row>
    <row r="8" spans="2:17" ht="30" customHeight="1" thickTop="1" x14ac:dyDescent="0.3">
      <c r="B8" s="127" t="s">
        <v>32</v>
      </c>
      <c r="C8" s="129" t="s">
        <v>49</v>
      </c>
      <c r="D8" s="130"/>
      <c r="E8" s="130"/>
      <c r="F8" s="130"/>
      <c r="G8" s="137" t="s">
        <v>50</v>
      </c>
      <c r="H8" s="138"/>
      <c r="I8" s="138"/>
      <c r="J8" s="139"/>
      <c r="K8" s="136" t="s">
        <v>45</v>
      </c>
      <c r="L8" s="134"/>
      <c r="M8" s="134"/>
      <c r="N8" s="135"/>
    </row>
    <row r="9" spans="2:17" ht="30" customHeight="1" thickBot="1" x14ac:dyDescent="0.35">
      <c r="B9" s="128"/>
      <c r="C9" s="4" t="s">
        <v>30</v>
      </c>
      <c r="D9" s="4" t="s">
        <v>29</v>
      </c>
      <c r="E9" s="4" t="s">
        <v>28</v>
      </c>
      <c r="F9" s="5" t="s">
        <v>27</v>
      </c>
      <c r="G9" s="93" t="s">
        <v>0</v>
      </c>
      <c r="H9" s="4" t="s">
        <v>29</v>
      </c>
      <c r="I9" s="4" t="s">
        <v>28</v>
      </c>
      <c r="J9" s="94" t="s">
        <v>27</v>
      </c>
      <c r="K9" s="73" t="s">
        <v>0</v>
      </c>
      <c r="L9" s="4" t="s">
        <v>29</v>
      </c>
      <c r="M9" s="4" t="s">
        <v>28</v>
      </c>
      <c r="N9" s="7" t="s">
        <v>27</v>
      </c>
    </row>
    <row r="10" spans="2:17" ht="30" customHeight="1" thickBot="1" x14ac:dyDescent="0.35">
      <c r="B10" s="8" t="s">
        <v>26</v>
      </c>
      <c r="C10" s="9">
        <f>C11+C12</f>
        <v>984867333</v>
      </c>
      <c r="D10" s="10">
        <f t="shared" ref="D10" si="0">D11+D12</f>
        <v>587998000</v>
      </c>
      <c r="E10" s="10">
        <f t="shared" ref="E10" si="1">E11+E12</f>
        <v>282192133</v>
      </c>
      <c r="F10" s="11">
        <f t="shared" ref="F10" si="2">F11+F12</f>
        <v>114677200</v>
      </c>
      <c r="G10" s="95">
        <f>G11+G12</f>
        <v>984367333</v>
      </c>
      <c r="H10" s="10">
        <f t="shared" ref="H10:J10" si="3">H11+H12</f>
        <v>587698000</v>
      </c>
      <c r="I10" s="10">
        <f t="shared" si="3"/>
        <v>282052133</v>
      </c>
      <c r="J10" s="96">
        <f t="shared" si="3"/>
        <v>114617200</v>
      </c>
      <c r="K10" s="74">
        <f t="shared" ref="K10" si="4">K11+K12</f>
        <v>-500000</v>
      </c>
      <c r="L10" s="10">
        <f t="shared" ref="L10" si="5">L11+L12</f>
        <v>-300000</v>
      </c>
      <c r="M10" s="10">
        <f t="shared" ref="M10" si="6">M11+M12</f>
        <v>-140000</v>
      </c>
      <c r="N10" s="13">
        <f t="shared" ref="N10" si="7">N11+N12</f>
        <v>-60000</v>
      </c>
    </row>
    <row r="11" spans="2:17" ht="30" customHeight="1" x14ac:dyDescent="0.3">
      <c r="B11" s="14" t="s">
        <v>25</v>
      </c>
      <c r="C11" s="15">
        <f>SUM(D11:F11)</f>
        <v>29224000</v>
      </c>
      <c r="D11" s="80">
        <v>14612000</v>
      </c>
      <c r="E11" s="80">
        <v>14612000</v>
      </c>
      <c r="F11" s="72">
        <v>0</v>
      </c>
      <c r="G11" s="97">
        <f>SUM(H11:J11)</f>
        <v>29224000</v>
      </c>
      <c r="H11" s="80">
        <v>14612000</v>
      </c>
      <c r="I11" s="80">
        <v>14612000</v>
      </c>
      <c r="J11" s="98">
        <v>0</v>
      </c>
      <c r="K11" s="75">
        <f>SUM(L11:N11)</f>
        <v>0</v>
      </c>
      <c r="L11" s="16">
        <f>H11-D11</f>
        <v>0</v>
      </c>
      <c r="M11" s="16">
        <f t="shared" ref="M11:N11" si="8">I11-E11</f>
        <v>0</v>
      </c>
      <c r="N11" s="18">
        <f t="shared" si="8"/>
        <v>0</v>
      </c>
    </row>
    <row r="12" spans="2:17" ht="30" customHeight="1" x14ac:dyDescent="0.3">
      <c r="B12" s="19" t="s">
        <v>24</v>
      </c>
      <c r="C12" s="20">
        <f>SUM(C13:C37)</f>
        <v>955643333</v>
      </c>
      <c r="D12" s="21">
        <f t="shared" ref="D12" si="9">SUM(D13:D37)</f>
        <v>573386000</v>
      </c>
      <c r="E12" s="21">
        <f t="shared" ref="E12" si="10">SUM(E13:E37)</f>
        <v>267580133</v>
      </c>
      <c r="F12" s="66">
        <f t="shared" ref="F12" si="11">SUM(F13:F37)</f>
        <v>114677200</v>
      </c>
      <c r="G12" s="99">
        <f>SUM(G13:G37)</f>
        <v>955143333</v>
      </c>
      <c r="H12" s="21">
        <f t="shared" ref="H12:J12" si="12">SUM(H13:H37)</f>
        <v>573086000</v>
      </c>
      <c r="I12" s="21">
        <f t="shared" si="12"/>
        <v>267440133</v>
      </c>
      <c r="J12" s="100">
        <f t="shared" si="12"/>
        <v>114617200</v>
      </c>
      <c r="K12" s="76">
        <f t="shared" ref="K12" si="13">SUM(K13:K37)</f>
        <v>-500000</v>
      </c>
      <c r="L12" s="21">
        <f t="shared" ref="L12" si="14">SUM(L13:L37)</f>
        <v>-300000</v>
      </c>
      <c r="M12" s="21">
        <f t="shared" ref="M12" si="15">SUM(M13:M37)</f>
        <v>-140000</v>
      </c>
      <c r="N12" s="23">
        <f t="shared" ref="N12" si="16">SUM(N13:N37)</f>
        <v>-60000</v>
      </c>
      <c r="P12" s="125"/>
      <c r="Q12" s="115"/>
    </row>
    <row r="13" spans="2:17" ht="30" customHeight="1" x14ac:dyDescent="0.3">
      <c r="B13" s="24" t="s">
        <v>23</v>
      </c>
      <c r="C13" s="25">
        <f>SUM(D13:F13)</f>
        <v>15509871</v>
      </c>
      <c r="D13" s="84">
        <v>9305923</v>
      </c>
      <c r="E13" s="85">
        <v>4342763</v>
      </c>
      <c r="F13" s="81">
        <v>1861185</v>
      </c>
      <c r="G13" s="26">
        <f t="shared" ref="G13:G37" si="17">SUM(H13:J13)</f>
        <v>15509871</v>
      </c>
      <c r="H13" s="86">
        <v>9305923</v>
      </c>
      <c r="I13" s="87">
        <v>4342763</v>
      </c>
      <c r="J13" s="88">
        <v>1861185</v>
      </c>
      <c r="K13" s="27">
        <f>SUM(L13:N13)</f>
        <v>0</v>
      </c>
      <c r="L13" s="28">
        <f>H13-D13</f>
        <v>0</v>
      </c>
      <c r="M13" s="28">
        <f t="shared" ref="M13:N13" si="18">I13-E13</f>
        <v>0</v>
      </c>
      <c r="N13" s="29">
        <f t="shared" si="18"/>
        <v>0</v>
      </c>
      <c r="P13" s="124"/>
      <c r="Q13" s="115"/>
    </row>
    <row r="14" spans="2:17" ht="30" customHeight="1" x14ac:dyDescent="0.3">
      <c r="B14" s="30" t="s">
        <v>22</v>
      </c>
      <c r="C14" s="31">
        <f t="shared" ref="C14:C37" si="19">SUM(D14:F14)</f>
        <v>14314739</v>
      </c>
      <c r="D14" s="67">
        <v>8588844</v>
      </c>
      <c r="E14" s="69">
        <v>4008126</v>
      </c>
      <c r="F14" s="81">
        <v>1717769</v>
      </c>
      <c r="G14" s="32">
        <f t="shared" si="17"/>
        <v>14314739</v>
      </c>
      <c r="H14" s="89">
        <v>8588844</v>
      </c>
      <c r="I14" s="90">
        <v>4008126</v>
      </c>
      <c r="J14" s="91">
        <v>1717769</v>
      </c>
      <c r="K14" s="33">
        <f t="shared" ref="K14:K37" si="20">SUM(L14:N14)</f>
        <v>0</v>
      </c>
      <c r="L14" s="34">
        <f t="shared" ref="L14:L37" si="21">H14-D14</f>
        <v>0</v>
      </c>
      <c r="M14" s="34">
        <f t="shared" ref="M14:M37" si="22">I14-E14</f>
        <v>0</v>
      </c>
      <c r="N14" s="35">
        <f t="shared" ref="N14:N37" si="23">J14-F14</f>
        <v>0</v>
      </c>
      <c r="P14" s="124"/>
      <c r="Q14" s="115"/>
    </row>
    <row r="15" spans="2:17" ht="30" customHeight="1" x14ac:dyDescent="0.3">
      <c r="B15" s="30" t="s">
        <v>1</v>
      </c>
      <c r="C15" s="31">
        <f t="shared" si="19"/>
        <v>23230750</v>
      </c>
      <c r="D15" s="67">
        <v>13938450</v>
      </c>
      <c r="E15" s="69">
        <v>6504610</v>
      </c>
      <c r="F15" s="81">
        <v>2787690</v>
      </c>
      <c r="G15" s="32">
        <f t="shared" si="17"/>
        <v>23230750</v>
      </c>
      <c r="H15" s="89">
        <v>13938450</v>
      </c>
      <c r="I15" s="90">
        <v>6504610</v>
      </c>
      <c r="J15" s="91">
        <v>2787690</v>
      </c>
      <c r="K15" s="33">
        <f t="shared" si="20"/>
        <v>0</v>
      </c>
      <c r="L15" s="34">
        <f t="shared" si="21"/>
        <v>0</v>
      </c>
      <c r="M15" s="34">
        <f t="shared" si="22"/>
        <v>0</v>
      </c>
      <c r="N15" s="35">
        <f t="shared" si="23"/>
        <v>0</v>
      </c>
      <c r="P15" s="124"/>
      <c r="Q15" s="115"/>
    </row>
    <row r="16" spans="2:17" ht="30" customHeight="1" x14ac:dyDescent="0.3">
      <c r="B16" s="30" t="s">
        <v>2</v>
      </c>
      <c r="C16" s="31">
        <f t="shared" si="19"/>
        <v>25184610</v>
      </c>
      <c r="D16" s="67">
        <v>15110766</v>
      </c>
      <c r="E16" s="69">
        <v>7051691</v>
      </c>
      <c r="F16" s="81">
        <v>3022153</v>
      </c>
      <c r="G16" s="32">
        <f t="shared" si="17"/>
        <v>25184610</v>
      </c>
      <c r="H16" s="89">
        <v>15110766</v>
      </c>
      <c r="I16" s="90">
        <v>7051691</v>
      </c>
      <c r="J16" s="91">
        <v>3022153</v>
      </c>
      <c r="K16" s="33">
        <f t="shared" si="20"/>
        <v>0</v>
      </c>
      <c r="L16" s="34">
        <f t="shared" si="21"/>
        <v>0</v>
      </c>
      <c r="M16" s="34">
        <f t="shared" si="22"/>
        <v>0</v>
      </c>
      <c r="N16" s="35">
        <f t="shared" si="23"/>
        <v>0</v>
      </c>
      <c r="P16" s="124"/>
      <c r="Q16" s="115"/>
    </row>
    <row r="17" spans="2:17" ht="30" customHeight="1" x14ac:dyDescent="0.3">
      <c r="B17" s="30" t="s">
        <v>3</v>
      </c>
      <c r="C17" s="31">
        <f t="shared" si="19"/>
        <v>27942067</v>
      </c>
      <c r="D17" s="67">
        <v>16765240</v>
      </c>
      <c r="E17" s="69">
        <v>7823779</v>
      </c>
      <c r="F17" s="81">
        <v>3353048</v>
      </c>
      <c r="G17" s="32">
        <f t="shared" si="17"/>
        <v>27942067</v>
      </c>
      <c r="H17" s="118">
        <v>16765240</v>
      </c>
      <c r="I17" s="119">
        <v>7823779</v>
      </c>
      <c r="J17" s="120">
        <v>3353048</v>
      </c>
      <c r="K17" s="33">
        <f t="shared" si="20"/>
        <v>0</v>
      </c>
      <c r="L17" s="34">
        <f t="shared" si="21"/>
        <v>0</v>
      </c>
      <c r="M17" s="34">
        <f t="shared" si="22"/>
        <v>0</v>
      </c>
      <c r="N17" s="35">
        <f t="shared" si="23"/>
        <v>0</v>
      </c>
      <c r="P17" s="124"/>
      <c r="Q17" s="115"/>
    </row>
    <row r="18" spans="2:17" ht="30" customHeight="1" x14ac:dyDescent="0.3">
      <c r="B18" s="30" t="s">
        <v>7</v>
      </c>
      <c r="C18" s="31">
        <f t="shared" si="19"/>
        <v>41973367</v>
      </c>
      <c r="D18" s="67">
        <v>25184020</v>
      </c>
      <c r="E18" s="69">
        <v>11752543</v>
      </c>
      <c r="F18" s="81">
        <v>5036804</v>
      </c>
      <c r="G18" s="32">
        <f t="shared" si="17"/>
        <v>41973367</v>
      </c>
      <c r="H18" s="118">
        <v>25184020</v>
      </c>
      <c r="I18" s="119">
        <v>11752543</v>
      </c>
      <c r="J18" s="120">
        <v>5036804</v>
      </c>
      <c r="K18" s="33">
        <f t="shared" si="20"/>
        <v>0</v>
      </c>
      <c r="L18" s="34">
        <f t="shared" si="21"/>
        <v>0</v>
      </c>
      <c r="M18" s="34">
        <f t="shared" si="22"/>
        <v>0</v>
      </c>
      <c r="N18" s="35">
        <f t="shared" si="23"/>
        <v>0</v>
      </c>
      <c r="P18" s="124"/>
      <c r="Q18" s="115"/>
    </row>
    <row r="19" spans="2:17" ht="30" customHeight="1" x14ac:dyDescent="0.3">
      <c r="B19" s="30" t="s">
        <v>5</v>
      </c>
      <c r="C19" s="31">
        <f t="shared" si="19"/>
        <v>60138739</v>
      </c>
      <c r="D19" s="67">
        <v>36083243</v>
      </c>
      <c r="E19" s="69">
        <v>16838847</v>
      </c>
      <c r="F19" s="81">
        <v>7216649</v>
      </c>
      <c r="G19" s="32">
        <f t="shared" si="17"/>
        <v>60138739</v>
      </c>
      <c r="H19" s="118">
        <v>36083243</v>
      </c>
      <c r="I19" s="119">
        <v>16838847</v>
      </c>
      <c r="J19" s="120">
        <v>7216649</v>
      </c>
      <c r="K19" s="33">
        <f t="shared" si="20"/>
        <v>0</v>
      </c>
      <c r="L19" s="34">
        <f t="shared" si="21"/>
        <v>0</v>
      </c>
      <c r="M19" s="34">
        <f t="shared" si="22"/>
        <v>0</v>
      </c>
      <c r="N19" s="35">
        <f t="shared" si="23"/>
        <v>0</v>
      </c>
      <c r="P19" s="124"/>
      <c r="Q19" s="115"/>
    </row>
    <row r="20" spans="2:17" ht="30" customHeight="1" x14ac:dyDescent="0.3">
      <c r="B20" s="30" t="s">
        <v>8</v>
      </c>
      <c r="C20" s="31">
        <f t="shared" si="19"/>
        <v>42354675</v>
      </c>
      <c r="D20" s="67">
        <v>25412805</v>
      </c>
      <c r="E20" s="69">
        <v>11859309</v>
      </c>
      <c r="F20" s="81">
        <v>5082561</v>
      </c>
      <c r="G20" s="32">
        <f t="shared" si="17"/>
        <v>42188008</v>
      </c>
      <c r="H20" s="118">
        <v>25312805</v>
      </c>
      <c r="I20" s="119">
        <v>11812642</v>
      </c>
      <c r="J20" s="120">
        <v>5062561</v>
      </c>
      <c r="K20" s="33">
        <f t="shared" si="20"/>
        <v>-166667</v>
      </c>
      <c r="L20" s="34">
        <f t="shared" si="21"/>
        <v>-100000</v>
      </c>
      <c r="M20" s="34">
        <f t="shared" si="22"/>
        <v>-46667</v>
      </c>
      <c r="N20" s="35">
        <f t="shared" si="23"/>
        <v>-20000</v>
      </c>
      <c r="P20" s="124"/>
      <c r="Q20" s="115"/>
    </row>
    <row r="21" spans="2:17" ht="30" customHeight="1" x14ac:dyDescent="0.3">
      <c r="B21" s="30" t="s">
        <v>6</v>
      </c>
      <c r="C21" s="31">
        <f t="shared" si="19"/>
        <v>54189675</v>
      </c>
      <c r="D21" s="67">
        <v>32513805</v>
      </c>
      <c r="E21" s="69">
        <v>15173109</v>
      </c>
      <c r="F21" s="81">
        <v>6502761</v>
      </c>
      <c r="G21" s="32">
        <f t="shared" si="17"/>
        <v>54189675</v>
      </c>
      <c r="H21" s="118">
        <v>32513805</v>
      </c>
      <c r="I21" s="119">
        <v>15173109</v>
      </c>
      <c r="J21" s="120">
        <v>6502761</v>
      </c>
      <c r="K21" s="33">
        <f t="shared" si="20"/>
        <v>0</v>
      </c>
      <c r="L21" s="34">
        <f t="shared" si="21"/>
        <v>0</v>
      </c>
      <c r="M21" s="34">
        <f t="shared" si="22"/>
        <v>0</v>
      </c>
      <c r="N21" s="35">
        <f t="shared" si="23"/>
        <v>0</v>
      </c>
      <c r="P21" s="124"/>
      <c r="Q21" s="115"/>
    </row>
    <row r="22" spans="2:17" ht="30" customHeight="1" x14ac:dyDescent="0.3">
      <c r="B22" s="30" t="s">
        <v>9</v>
      </c>
      <c r="C22" s="31">
        <f t="shared" si="19"/>
        <v>34158851</v>
      </c>
      <c r="D22" s="67">
        <v>20495311</v>
      </c>
      <c r="E22" s="69">
        <v>9564478</v>
      </c>
      <c r="F22" s="81">
        <v>4099062</v>
      </c>
      <c r="G22" s="32">
        <f t="shared" si="17"/>
        <v>33992185</v>
      </c>
      <c r="H22" s="118">
        <v>20395311</v>
      </c>
      <c r="I22" s="119">
        <v>9517812</v>
      </c>
      <c r="J22" s="120">
        <v>4079062</v>
      </c>
      <c r="K22" s="33">
        <f t="shared" si="20"/>
        <v>-166666</v>
      </c>
      <c r="L22" s="34">
        <f t="shared" si="21"/>
        <v>-100000</v>
      </c>
      <c r="M22" s="34">
        <f t="shared" si="22"/>
        <v>-46666</v>
      </c>
      <c r="N22" s="35">
        <f t="shared" si="23"/>
        <v>-20000</v>
      </c>
      <c r="P22" s="124"/>
      <c r="Q22" s="115"/>
    </row>
    <row r="23" spans="2:17" ht="30" customHeight="1" x14ac:dyDescent="0.3">
      <c r="B23" s="30" t="s">
        <v>10</v>
      </c>
      <c r="C23" s="31">
        <f t="shared" si="19"/>
        <v>88646845</v>
      </c>
      <c r="D23" s="67">
        <v>53188107</v>
      </c>
      <c r="E23" s="69">
        <v>24821117</v>
      </c>
      <c r="F23" s="81">
        <v>10637621</v>
      </c>
      <c r="G23" s="32">
        <f t="shared" si="17"/>
        <v>88480178</v>
      </c>
      <c r="H23" s="118">
        <v>53088107</v>
      </c>
      <c r="I23" s="119">
        <v>24774450</v>
      </c>
      <c r="J23" s="120">
        <v>10617621</v>
      </c>
      <c r="K23" s="33">
        <f t="shared" si="20"/>
        <v>-166667</v>
      </c>
      <c r="L23" s="34">
        <f t="shared" si="21"/>
        <v>-100000</v>
      </c>
      <c r="M23" s="34">
        <f t="shared" si="22"/>
        <v>-46667</v>
      </c>
      <c r="N23" s="35">
        <f t="shared" si="23"/>
        <v>-20000</v>
      </c>
      <c r="P23" s="124"/>
      <c r="Q23" s="115"/>
    </row>
    <row r="24" spans="2:17" ht="30" customHeight="1" x14ac:dyDescent="0.3">
      <c r="B24" s="30" t="s">
        <v>11</v>
      </c>
      <c r="C24" s="31">
        <f t="shared" si="19"/>
        <v>55879414</v>
      </c>
      <c r="D24" s="67">
        <v>33527648</v>
      </c>
      <c r="E24" s="69">
        <v>15646236</v>
      </c>
      <c r="F24" s="81">
        <v>6705530</v>
      </c>
      <c r="G24" s="32">
        <f t="shared" si="17"/>
        <v>55879414</v>
      </c>
      <c r="H24" s="118">
        <v>33527648</v>
      </c>
      <c r="I24" s="119">
        <v>15646236</v>
      </c>
      <c r="J24" s="120">
        <v>6705530</v>
      </c>
      <c r="K24" s="33">
        <f t="shared" si="20"/>
        <v>0</v>
      </c>
      <c r="L24" s="34">
        <f t="shared" si="21"/>
        <v>0</v>
      </c>
      <c r="M24" s="34">
        <f t="shared" si="22"/>
        <v>0</v>
      </c>
      <c r="N24" s="35">
        <f t="shared" si="23"/>
        <v>0</v>
      </c>
      <c r="P24" s="124"/>
      <c r="Q24" s="115"/>
    </row>
    <row r="25" spans="2:17" ht="30" customHeight="1" x14ac:dyDescent="0.3">
      <c r="B25" s="30" t="s">
        <v>12</v>
      </c>
      <c r="C25" s="31">
        <f t="shared" si="19"/>
        <v>25585017</v>
      </c>
      <c r="D25" s="67">
        <v>15351010</v>
      </c>
      <c r="E25" s="69">
        <v>7163805</v>
      </c>
      <c r="F25" s="81">
        <v>3070202</v>
      </c>
      <c r="G25" s="32">
        <f t="shared" si="17"/>
        <v>25585017</v>
      </c>
      <c r="H25" s="118">
        <v>15351010</v>
      </c>
      <c r="I25" s="119">
        <v>7163805</v>
      </c>
      <c r="J25" s="120">
        <v>3070202</v>
      </c>
      <c r="K25" s="33">
        <f t="shared" si="20"/>
        <v>0</v>
      </c>
      <c r="L25" s="34">
        <f t="shared" si="21"/>
        <v>0</v>
      </c>
      <c r="M25" s="34">
        <f t="shared" si="22"/>
        <v>0</v>
      </c>
      <c r="N25" s="35">
        <f t="shared" si="23"/>
        <v>0</v>
      </c>
      <c r="P25" s="124"/>
      <c r="Q25" s="115"/>
    </row>
    <row r="26" spans="2:17" ht="30" customHeight="1" x14ac:dyDescent="0.3">
      <c r="B26" s="30" t="s">
        <v>13</v>
      </c>
      <c r="C26" s="31">
        <f t="shared" si="19"/>
        <v>25399082</v>
      </c>
      <c r="D26" s="68">
        <v>15239449</v>
      </c>
      <c r="E26" s="70">
        <v>7111743</v>
      </c>
      <c r="F26" s="82">
        <v>3047890</v>
      </c>
      <c r="G26" s="32">
        <f t="shared" si="17"/>
        <v>25399082</v>
      </c>
      <c r="H26" s="118">
        <v>15239449</v>
      </c>
      <c r="I26" s="119">
        <v>7111743</v>
      </c>
      <c r="J26" s="120">
        <v>3047890</v>
      </c>
      <c r="K26" s="33">
        <f t="shared" si="20"/>
        <v>0</v>
      </c>
      <c r="L26" s="34">
        <f t="shared" si="21"/>
        <v>0</v>
      </c>
      <c r="M26" s="34">
        <f t="shared" si="22"/>
        <v>0</v>
      </c>
      <c r="N26" s="35">
        <f t="shared" si="23"/>
        <v>0</v>
      </c>
      <c r="P26" s="124"/>
      <c r="Q26" s="115"/>
    </row>
    <row r="27" spans="2:17" ht="30" customHeight="1" x14ac:dyDescent="0.3">
      <c r="B27" s="30" t="s">
        <v>14</v>
      </c>
      <c r="C27" s="31">
        <f t="shared" si="19"/>
        <v>37528047</v>
      </c>
      <c r="D27" s="68">
        <v>22516828</v>
      </c>
      <c r="E27" s="70">
        <v>10507853</v>
      </c>
      <c r="F27" s="82">
        <v>4503366</v>
      </c>
      <c r="G27" s="32">
        <f t="shared" si="17"/>
        <v>37528047</v>
      </c>
      <c r="H27" s="118">
        <v>22516828</v>
      </c>
      <c r="I27" s="119">
        <v>10507853</v>
      </c>
      <c r="J27" s="120">
        <v>4503366</v>
      </c>
      <c r="K27" s="33">
        <f t="shared" si="20"/>
        <v>0</v>
      </c>
      <c r="L27" s="34">
        <f t="shared" si="21"/>
        <v>0</v>
      </c>
      <c r="M27" s="34">
        <f t="shared" si="22"/>
        <v>0</v>
      </c>
      <c r="N27" s="35">
        <f t="shared" si="23"/>
        <v>0</v>
      </c>
      <c r="P27" s="124"/>
      <c r="Q27" s="115"/>
    </row>
    <row r="28" spans="2:17" ht="30" customHeight="1" x14ac:dyDescent="0.3">
      <c r="B28" s="30" t="s">
        <v>15</v>
      </c>
      <c r="C28" s="31">
        <f t="shared" si="19"/>
        <v>81488780</v>
      </c>
      <c r="D28" s="68">
        <v>48893268</v>
      </c>
      <c r="E28" s="70">
        <v>22816858</v>
      </c>
      <c r="F28" s="82">
        <v>9778654</v>
      </c>
      <c r="G28" s="32">
        <f t="shared" si="17"/>
        <v>81488780</v>
      </c>
      <c r="H28" s="118">
        <v>48893268</v>
      </c>
      <c r="I28" s="119">
        <v>22816858</v>
      </c>
      <c r="J28" s="120">
        <v>9778654</v>
      </c>
      <c r="K28" s="33">
        <f t="shared" si="20"/>
        <v>0</v>
      </c>
      <c r="L28" s="34">
        <f t="shared" si="21"/>
        <v>0</v>
      </c>
      <c r="M28" s="34">
        <f t="shared" si="22"/>
        <v>0</v>
      </c>
      <c r="N28" s="35">
        <f t="shared" si="23"/>
        <v>0</v>
      </c>
      <c r="P28" s="124"/>
      <c r="Q28" s="115"/>
    </row>
    <row r="29" spans="2:17" ht="30" customHeight="1" x14ac:dyDescent="0.3">
      <c r="B29" s="30" t="s">
        <v>16</v>
      </c>
      <c r="C29" s="31">
        <f t="shared" si="19"/>
        <v>30181593</v>
      </c>
      <c r="D29" s="68">
        <v>18108956</v>
      </c>
      <c r="E29" s="70">
        <v>8450846</v>
      </c>
      <c r="F29" s="82">
        <v>3621791</v>
      </c>
      <c r="G29" s="32">
        <f t="shared" si="17"/>
        <v>30181593</v>
      </c>
      <c r="H29" s="118">
        <v>18108956</v>
      </c>
      <c r="I29" s="119">
        <v>8450846</v>
      </c>
      <c r="J29" s="120">
        <v>3621791</v>
      </c>
      <c r="K29" s="33">
        <f t="shared" si="20"/>
        <v>0</v>
      </c>
      <c r="L29" s="34">
        <f t="shared" si="21"/>
        <v>0</v>
      </c>
      <c r="M29" s="34">
        <f t="shared" si="22"/>
        <v>0</v>
      </c>
      <c r="N29" s="35">
        <f t="shared" si="23"/>
        <v>0</v>
      </c>
      <c r="P29" s="124"/>
      <c r="Q29" s="115"/>
    </row>
    <row r="30" spans="2:17" ht="30" customHeight="1" x14ac:dyDescent="0.3">
      <c r="B30" s="30" t="s">
        <v>17</v>
      </c>
      <c r="C30" s="31">
        <f t="shared" si="19"/>
        <v>32833170</v>
      </c>
      <c r="D30" s="70">
        <v>19699902</v>
      </c>
      <c r="E30" s="70">
        <v>9193288</v>
      </c>
      <c r="F30" s="82">
        <v>3939980</v>
      </c>
      <c r="G30" s="32">
        <f t="shared" si="17"/>
        <v>32833170</v>
      </c>
      <c r="H30" s="118">
        <v>19699902</v>
      </c>
      <c r="I30" s="119">
        <v>9193288</v>
      </c>
      <c r="J30" s="120">
        <v>3939980</v>
      </c>
      <c r="K30" s="33">
        <f t="shared" si="20"/>
        <v>0</v>
      </c>
      <c r="L30" s="34">
        <f t="shared" si="21"/>
        <v>0</v>
      </c>
      <c r="M30" s="34">
        <f t="shared" si="22"/>
        <v>0</v>
      </c>
      <c r="N30" s="35">
        <f t="shared" si="23"/>
        <v>0</v>
      </c>
      <c r="P30" s="124"/>
      <c r="Q30" s="115"/>
    </row>
    <row r="31" spans="2:17" ht="30" customHeight="1" x14ac:dyDescent="0.3">
      <c r="B31" s="30" t="s">
        <v>4</v>
      </c>
      <c r="C31" s="31">
        <f t="shared" si="19"/>
        <v>30955395</v>
      </c>
      <c r="D31" s="70">
        <v>18573237</v>
      </c>
      <c r="E31" s="70">
        <v>8667511</v>
      </c>
      <c r="F31" s="82">
        <v>3714647</v>
      </c>
      <c r="G31" s="32">
        <f t="shared" si="17"/>
        <v>30955395</v>
      </c>
      <c r="H31" s="118">
        <v>18573237</v>
      </c>
      <c r="I31" s="119">
        <v>8667511</v>
      </c>
      <c r="J31" s="120">
        <v>3714647</v>
      </c>
      <c r="K31" s="33">
        <f t="shared" si="20"/>
        <v>0</v>
      </c>
      <c r="L31" s="34">
        <f t="shared" si="21"/>
        <v>0</v>
      </c>
      <c r="M31" s="34">
        <f t="shared" si="22"/>
        <v>0</v>
      </c>
      <c r="N31" s="35">
        <f t="shared" si="23"/>
        <v>0</v>
      </c>
      <c r="P31" s="124"/>
      <c r="Q31" s="115"/>
    </row>
    <row r="32" spans="2:17" ht="30" customHeight="1" x14ac:dyDescent="0.3">
      <c r="B32" s="30" t="s">
        <v>18</v>
      </c>
      <c r="C32" s="31">
        <f t="shared" si="19"/>
        <v>27467160</v>
      </c>
      <c r="D32" s="70">
        <v>16480296</v>
      </c>
      <c r="E32" s="70">
        <v>7690805</v>
      </c>
      <c r="F32" s="82">
        <v>3296059</v>
      </c>
      <c r="G32" s="32">
        <f t="shared" si="17"/>
        <v>27467160</v>
      </c>
      <c r="H32" s="118">
        <v>16480296</v>
      </c>
      <c r="I32" s="119">
        <v>7690805</v>
      </c>
      <c r="J32" s="120">
        <v>3296059</v>
      </c>
      <c r="K32" s="33">
        <f t="shared" si="20"/>
        <v>0</v>
      </c>
      <c r="L32" s="34">
        <f t="shared" si="21"/>
        <v>0</v>
      </c>
      <c r="M32" s="34">
        <f t="shared" si="22"/>
        <v>0</v>
      </c>
      <c r="N32" s="35">
        <f t="shared" si="23"/>
        <v>0</v>
      </c>
      <c r="P32" s="124"/>
      <c r="Q32" s="115"/>
    </row>
    <row r="33" spans="2:17" ht="30" customHeight="1" x14ac:dyDescent="0.3">
      <c r="B33" s="30" t="s">
        <v>19</v>
      </c>
      <c r="C33" s="31">
        <f t="shared" si="19"/>
        <v>55044960</v>
      </c>
      <c r="D33" s="70">
        <v>33026976</v>
      </c>
      <c r="E33" s="70">
        <v>15412589</v>
      </c>
      <c r="F33" s="82">
        <v>6605395</v>
      </c>
      <c r="G33" s="32">
        <f t="shared" si="17"/>
        <v>55044960</v>
      </c>
      <c r="H33" s="118">
        <v>33026976</v>
      </c>
      <c r="I33" s="119">
        <v>15412589</v>
      </c>
      <c r="J33" s="120">
        <v>6605395</v>
      </c>
      <c r="K33" s="33">
        <f t="shared" si="20"/>
        <v>0</v>
      </c>
      <c r="L33" s="34">
        <f t="shared" si="21"/>
        <v>0</v>
      </c>
      <c r="M33" s="34">
        <f t="shared" si="22"/>
        <v>0</v>
      </c>
      <c r="N33" s="35">
        <f t="shared" si="23"/>
        <v>0</v>
      </c>
      <c r="P33" s="124"/>
      <c r="Q33" s="115"/>
    </row>
    <row r="34" spans="2:17" ht="30" customHeight="1" x14ac:dyDescent="0.3">
      <c r="B34" s="30" t="s">
        <v>20</v>
      </c>
      <c r="C34" s="31">
        <f t="shared" si="19"/>
        <v>15437557</v>
      </c>
      <c r="D34" s="70">
        <v>9262534</v>
      </c>
      <c r="E34" s="70">
        <v>4322516</v>
      </c>
      <c r="F34" s="82">
        <v>1852507</v>
      </c>
      <c r="G34" s="32">
        <f t="shared" si="17"/>
        <v>15437557</v>
      </c>
      <c r="H34" s="118">
        <v>9262534</v>
      </c>
      <c r="I34" s="119">
        <v>4322516</v>
      </c>
      <c r="J34" s="120">
        <v>1852507</v>
      </c>
      <c r="K34" s="33">
        <f t="shared" si="20"/>
        <v>0</v>
      </c>
      <c r="L34" s="34">
        <f t="shared" si="21"/>
        <v>0</v>
      </c>
      <c r="M34" s="34">
        <f t="shared" si="22"/>
        <v>0</v>
      </c>
      <c r="N34" s="35">
        <f t="shared" si="23"/>
        <v>0</v>
      </c>
      <c r="P34" s="124"/>
      <c r="Q34" s="115"/>
    </row>
    <row r="35" spans="2:17" ht="30" customHeight="1" x14ac:dyDescent="0.3">
      <c r="B35" s="30" t="s">
        <v>21</v>
      </c>
      <c r="C35" s="31">
        <f t="shared" si="19"/>
        <v>36442350</v>
      </c>
      <c r="D35" s="70">
        <v>21865410</v>
      </c>
      <c r="E35" s="70">
        <v>10203858</v>
      </c>
      <c r="F35" s="82">
        <v>4373082</v>
      </c>
      <c r="G35" s="32">
        <f t="shared" si="17"/>
        <v>36442350</v>
      </c>
      <c r="H35" s="118">
        <v>21865410</v>
      </c>
      <c r="I35" s="119">
        <v>10203858</v>
      </c>
      <c r="J35" s="120">
        <v>4373082</v>
      </c>
      <c r="K35" s="33">
        <f t="shared" si="20"/>
        <v>0</v>
      </c>
      <c r="L35" s="34">
        <f t="shared" si="21"/>
        <v>0</v>
      </c>
      <c r="M35" s="34">
        <f t="shared" si="22"/>
        <v>0</v>
      </c>
      <c r="N35" s="35">
        <f t="shared" si="23"/>
        <v>0</v>
      </c>
      <c r="P35" s="124"/>
      <c r="Q35" s="115"/>
    </row>
    <row r="36" spans="2:17" ht="30" customHeight="1" x14ac:dyDescent="0.3">
      <c r="B36" s="30" t="s">
        <v>38</v>
      </c>
      <c r="C36" s="31">
        <f t="shared" si="19"/>
        <v>35347983</v>
      </c>
      <c r="D36" s="70">
        <v>21208790</v>
      </c>
      <c r="E36" s="70">
        <v>9897435</v>
      </c>
      <c r="F36" s="82">
        <v>4241758</v>
      </c>
      <c r="G36" s="32">
        <f t="shared" si="17"/>
        <v>35347983</v>
      </c>
      <c r="H36" s="118">
        <v>21208790</v>
      </c>
      <c r="I36" s="119">
        <v>9897435</v>
      </c>
      <c r="J36" s="120">
        <v>4241758</v>
      </c>
      <c r="K36" s="33">
        <f t="shared" si="20"/>
        <v>0</v>
      </c>
      <c r="L36" s="34">
        <f t="shared" si="21"/>
        <v>0</v>
      </c>
      <c r="M36" s="34">
        <f t="shared" si="22"/>
        <v>0</v>
      </c>
      <c r="N36" s="35">
        <f t="shared" si="23"/>
        <v>0</v>
      </c>
      <c r="P36" s="124"/>
      <c r="Q36" s="115"/>
    </row>
    <row r="37" spans="2:17" ht="30" customHeight="1" thickBot="1" x14ac:dyDescent="0.35">
      <c r="B37" s="36" t="s">
        <v>39</v>
      </c>
      <c r="C37" s="37">
        <f t="shared" si="19"/>
        <v>38408636</v>
      </c>
      <c r="D37" s="71">
        <v>23045182</v>
      </c>
      <c r="E37" s="71">
        <v>10754418</v>
      </c>
      <c r="F37" s="83">
        <v>4609036</v>
      </c>
      <c r="G37" s="92">
        <f t="shared" si="17"/>
        <v>38408636</v>
      </c>
      <c r="H37" s="121">
        <v>23045182</v>
      </c>
      <c r="I37" s="122">
        <v>10754418</v>
      </c>
      <c r="J37" s="123">
        <v>4609036</v>
      </c>
      <c r="K37" s="38">
        <f t="shared" si="20"/>
        <v>0</v>
      </c>
      <c r="L37" s="39">
        <f t="shared" si="21"/>
        <v>0</v>
      </c>
      <c r="M37" s="39">
        <f t="shared" si="22"/>
        <v>0</v>
      </c>
      <c r="N37" s="40">
        <f t="shared" si="23"/>
        <v>0</v>
      </c>
      <c r="P37" s="124"/>
      <c r="Q37" s="115"/>
    </row>
  </sheetData>
  <mergeCells count="5">
    <mergeCell ref="C8:F8"/>
    <mergeCell ref="K8:N8"/>
    <mergeCell ref="B1:N1"/>
    <mergeCell ref="B8:B9"/>
    <mergeCell ref="G8:J8"/>
  </mergeCells>
  <phoneticPr fontId="3" type="noConversion"/>
  <printOptions horizontalCentered="1"/>
  <pageMargins left="0.15748031496062992" right="0.15748031496062992" top="0.74803149606299213" bottom="0.51181102362204722" header="0.31496062992125984" footer="0.31496062992125984"/>
  <pageSetup paperSize="9" scale="55" orientation="portrait" horizontalDpi="300" verticalDpi="300" r:id="rId1"/>
  <ignoredErrors>
    <ignoredError sqref="G12:L12 M12:N12 C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zoomScale="90" zoomScaleNormal="90" zoomScaleSheetLayoutView="90" workbookViewId="0">
      <pane ySplit="9" topLeftCell="A10" activePane="bottomLeft" state="frozen"/>
      <selection activeCell="J5" sqref="J5"/>
      <selection pane="bottomLeft" activeCell="P13" sqref="P13:S37"/>
    </sheetView>
  </sheetViews>
  <sheetFormatPr defaultRowHeight="16.5" x14ac:dyDescent="0.3"/>
  <cols>
    <col min="1" max="1" width="2.625" style="1" customWidth="1"/>
    <col min="2" max="2" width="10.25" style="1" customWidth="1"/>
    <col min="3" max="3" width="12.75" style="1" customWidth="1"/>
    <col min="4" max="4" width="12.375" style="1" customWidth="1"/>
    <col min="5" max="5" width="11.875" style="1" customWidth="1"/>
    <col min="6" max="6" width="10.625" style="1" customWidth="1"/>
    <col min="7" max="7" width="13.25" style="1" customWidth="1"/>
    <col min="8" max="8" width="12.375" style="1" customWidth="1"/>
    <col min="9" max="9" width="11.875" style="1" customWidth="1"/>
    <col min="10" max="14" width="10.625" style="1" customWidth="1"/>
    <col min="15" max="15" width="9" style="1"/>
    <col min="16" max="16" width="9" style="1" customWidth="1"/>
    <col min="17" max="16384" width="9" style="1"/>
  </cols>
  <sheetData>
    <row r="1" spans="2:17" ht="41.25" customHeight="1" x14ac:dyDescent="0.3">
      <c r="B1" s="126" t="s">
        <v>48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7" ht="21.75" customHeight="1" x14ac:dyDescent="0.3">
      <c r="B2" s="53" t="s">
        <v>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7" ht="21.75" customHeight="1" x14ac:dyDescent="0.3">
      <c r="B3" s="53" t="s">
        <v>37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7" ht="21.75" customHeight="1" x14ac:dyDescent="0.3">
      <c r="B4" s="53" t="s">
        <v>36</v>
      </c>
      <c r="C4" s="54"/>
      <c r="D4" s="54"/>
      <c r="E4" s="54"/>
      <c r="F4" s="54"/>
      <c r="G4" s="54"/>
      <c r="H4" s="117"/>
      <c r="I4" s="54"/>
      <c r="J4" s="54"/>
      <c r="K4" s="51"/>
      <c r="L4" s="51"/>
      <c r="M4" s="52"/>
      <c r="N4" s="52"/>
    </row>
    <row r="5" spans="2:17" ht="21.75" customHeight="1" x14ac:dyDescent="0.3">
      <c r="B5" s="53" t="s">
        <v>35</v>
      </c>
      <c r="C5" s="54"/>
      <c r="D5" s="54"/>
      <c r="E5" s="54"/>
      <c r="F5" s="54"/>
      <c r="G5" s="54"/>
      <c r="H5" s="54"/>
      <c r="I5" s="54"/>
      <c r="J5" s="54"/>
      <c r="K5" s="51"/>
      <c r="L5" s="51"/>
      <c r="M5" s="52"/>
      <c r="N5" s="52"/>
    </row>
    <row r="6" spans="2:17" ht="21.75" customHeight="1" x14ac:dyDescent="0.3">
      <c r="B6" s="53" t="s">
        <v>34</v>
      </c>
      <c r="C6" s="54"/>
      <c r="D6" s="54"/>
      <c r="E6" s="54"/>
      <c r="F6" s="54"/>
      <c r="G6" s="54"/>
      <c r="H6" s="114"/>
      <c r="I6" s="54"/>
      <c r="J6" s="54"/>
      <c r="K6" s="51"/>
      <c r="L6" s="51"/>
      <c r="M6" s="52"/>
      <c r="N6" s="52"/>
    </row>
    <row r="7" spans="2:17" ht="16.5" customHeight="1" thickBot="1" x14ac:dyDescent="0.3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" t="s">
        <v>33</v>
      </c>
    </row>
    <row r="8" spans="2:17" ht="30" customHeight="1" thickTop="1" x14ac:dyDescent="0.3">
      <c r="B8" s="127" t="s">
        <v>32</v>
      </c>
      <c r="C8" s="129" t="s">
        <v>46</v>
      </c>
      <c r="D8" s="130"/>
      <c r="E8" s="130"/>
      <c r="F8" s="140"/>
      <c r="G8" s="137" t="s">
        <v>47</v>
      </c>
      <c r="H8" s="138"/>
      <c r="I8" s="138"/>
      <c r="J8" s="139"/>
      <c r="K8" s="136" t="s">
        <v>31</v>
      </c>
      <c r="L8" s="134"/>
      <c r="M8" s="134"/>
      <c r="N8" s="135"/>
    </row>
    <row r="9" spans="2:17" ht="30" customHeight="1" thickBot="1" x14ac:dyDescent="0.35">
      <c r="B9" s="128"/>
      <c r="C9" s="4" t="s">
        <v>30</v>
      </c>
      <c r="D9" s="4" t="s">
        <v>29</v>
      </c>
      <c r="E9" s="4" t="s">
        <v>28</v>
      </c>
      <c r="F9" s="5" t="s">
        <v>27</v>
      </c>
      <c r="G9" s="93" t="s">
        <v>0</v>
      </c>
      <c r="H9" s="4" t="s">
        <v>29</v>
      </c>
      <c r="I9" s="4" t="s">
        <v>28</v>
      </c>
      <c r="J9" s="94" t="s">
        <v>27</v>
      </c>
      <c r="K9" s="73" t="s">
        <v>0</v>
      </c>
      <c r="L9" s="4" t="s">
        <v>29</v>
      </c>
      <c r="M9" s="4" t="s">
        <v>28</v>
      </c>
      <c r="N9" s="7" t="s">
        <v>27</v>
      </c>
    </row>
    <row r="10" spans="2:17" ht="30" customHeight="1" thickBot="1" x14ac:dyDescent="0.35">
      <c r="B10" s="8" t="s">
        <v>26</v>
      </c>
      <c r="C10" s="9">
        <f>C11+C12</f>
        <v>6105667</v>
      </c>
      <c r="D10" s="10">
        <f t="shared" ref="D10:F10" si="0">D11+D12</f>
        <v>3612000</v>
      </c>
      <c r="E10" s="10">
        <f t="shared" si="0"/>
        <v>1822667</v>
      </c>
      <c r="F10" s="11">
        <f t="shared" si="0"/>
        <v>671000</v>
      </c>
      <c r="G10" s="95">
        <f>G11+G12</f>
        <v>6439002</v>
      </c>
      <c r="H10" s="10">
        <f t="shared" ref="H10:N10" si="1">H11+H12</f>
        <v>3812000</v>
      </c>
      <c r="I10" s="10">
        <f t="shared" si="1"/>
        <v>1916000</v>
      </c>
      <c r="J10" s="96">
        <f t="shared" si="1"/>
        <v>711002</v>
      </c>
      <c r="K10" s="74">
        <f t="shared" si="1"/>
        <v>333335</v>
      </c>
      <c r="L10" s="10">
        <f t="shared" si="1"/>
        <v>200000</v>
      </c>
      <c r="M10" s="10">
        <f t="shared" si="1"/>
        <v>93333</v>
      </c>
      <c r="N10" s="13">
        <f t="shared" si="1"/>
        <v>40002</v>
      </c>
      <c r="O10" s="2"/>
      <c r="P10" s="2"/>
      <c r="Q10" s="2"/>
    </row>
    <row r="11" spans="2:17" ht="30" customHeight="1" x14ac:dyDescent="0.3">
      <c r="B11" s="47" t="s">
        <v>25</v>
      </c>
      <c r="C11" s="48">
        <f>SUM(D11:F11)</f>
        <v>514000</v>
      </c>
      <c r="D11" s="65">
        <v>257000</v>
      </c>
      <c r="E11" s="65">
        <v>257000</v>
      </c>
      <c r="F11" s="72">
        <v>0</v>
      </c>
      <c r="G11" s="105">
        <f>SUM(H11:J11)</f>
        <v>514000</v>
      </c>
      <c r="H11" s="65">
        <v>257000</v>
      </c>
      <c r="I11" s="65">
        <v>257000</v>
      </c>
      <c r="J11" s="106">
        <v>0</v>
      </c>
      <c r="K11" s="104">
        <f>SUM(L11:N11)</f>
        <v>0</v>
      </c>
      <c r="L11" s="49">
        <f>H11-D11</f>
        <v>0</v>
      </c>
      <c r="M11" s="49">
        <f t="shared" ref="M11:N11" si="2">I11-E11</f>
        <v>0</v>
      </c>
      <c r="N11" s="50">
        <f t="shared" si="2"/>
        <v>0</v>
      </c>
    </row>
    <row r="12" spans="2:17" ht="30" customHeight="1" x14ac:dyDescent="0.3">
      <c r="B12" s="19" t="s">
        <v>24</v>
      </c>
      <c r="C12" s="20">
        <f>SUM(C13:C37)</f>
        <v>5591667</v>
      </c>
      <c r="D12" s="21">
        <f t="shared" ref="D12:F12" si="3">SUM(D13:D37)</f>
        <v>3355000</v>
      </c>
      <c r="E12" s="21">
        <f t="shared" si="3"/>
        <v>1565667</v>
      </c>
      <c r="F12" s="66">
        <f t="shared" si="3"/>
        <v>671000</v>
      </c>
      <c r="G12" s="99">
        <f>SUM(G13:G37)</f>
        <v>5925002</v>
      </c>
      <c r="H12" s="21">
        <f t="shared" ref="H12:N12" si="4">SUM(H13:H37)</f>
        <v>3555000</v>
      </c>
      <c r="I12" s="21">
        <f t="shared" si="4"/>
        <v>1659000</v>
      </c>
      <c r="J12" s="100">
        <f t="shared" si="4"/>
        <v>711002</v>
      </c>
      <c r="K12" s="76">
        <f t="shared" si="4"/>
        <v>333335</v>
      </c>
      <c r="L12" s="21">
        <f t="shared" si="4"/>
        <v>200000</v>
      </c>
      <c r="M12" s="21">
        <f t="shared" si="4"/>
        <v>93333</v>
      </c>
      <c r="N12" s="23">
        <f t="shared" si="4"/>
        <v>40002</v>
      </c>
      <c r="O12" s="2"/>
      <c r="P12" s="125"/>
      <c r="Q12" s="115"/>
    </row>
    <row r="13" spans="2:17" ht="30" customHeight="1" x14ac:dyDescent="0.3">
      <c r="B13" s="24" t="s">
        <v>23</v>
      </c>
      <c r="C13" s="25">
        <f>SUM(D13:F13)</f>
        <v>95725</v>
      </c>
      <c r="D13" s="62">
        <v>57435</v>
      </c>
      <c r="E13" s="62">
        <v>26803</v>
      </c>
      <c r="F13" s="101">
        <v>11487</v>
      </c>
      <c r="G13" s="107">
        <f t="shared" ref="G13:G37" si="5">SUM(H13:J13)</f>
        <v>101627</v>
      </c>
      <c r="H13" s="62">
        <v>60975</v>
      </c>
      <c r="I13" s="62">
        <v>28456</v>
      </c>
      <c r="J13" s="108">
        <v>12196</v>
      </c>
      <c r="K13" s="77">
        <f>SUM(L13:N13)</f>
        <v>5902</v>
      </c>
      <c r="L13" s="28">
        <f>H13-D13</f>
        <v>3540</v>
      </c>
      <c r="M13" s="28">
        <f t="shared" ref="M13:N28" si="6">I13-E13</f>
        <v>1653</v>
      </c>
      <c r="N13" s="29">
        <f t="shared" si="6"/>
        <v>709</v>
      </c>
      <c r="O13" s="2"/>
      <c r="Q13" s="115"/>
    </row>
    <row r="14" spans="2:17" ht="30" customHeight="1" x14ac:dyDescent="0.3">
      <c r="B14" s="30" t="s">
        <v>22</v>
      </c>
      <c r="C14" s="31">
        <f t="shared" ref="C14:C37" si="7">SUM(D14:F14)</f>
        <v>107195</v>
      </c>
      <c r="D14" s="63">
        <v>64317</v>
      </c>
      <c r="E14" s="63">
        <v>30015</v>
      </c>
      <c r="F14" s="102">
        <v>12863</v>
      </c>
      <c r="G14" s="109">
        <f t="shared" si="5"/>
        <v>118941</v>
      </c>
      <c r="H14" s="63">
        <v>71364</v>
      </c>
      <c r="I14" s="63">
        <v>33304</v>
      </c>
      <c r="J14" s="110">
        <v>14273</v>
      </c>
      <c r="K14" s="78">
        <f t="shared" ref="K14:K37" si="8">SUM(L14:N14)</f>
        <v>11746</v>
      </c>
      <c r="L14" s="34">
        <f t="shared" ref="L14:N37" si="9">H14-D14</f>
        <v>7047</v>
      </c>
      <c r="M14" s="34">
        <f t="shared" si="6"/>
        <v>3289</v>
      </c>
      <c r="N14" s="35">
        <f t="shared" si="6"/>
        <v>1410</v>
      </c>
      <c r="O14" s="2"/>
      <c r="Q14" s="115"/>
    </row>
    <row r="15" spans="2:17" ht="30" customHeight="1" x14ac:dyDescent="0.3">
      <c r="B15" s="30" t="s">
        <v>1</v>
      </c>
      <c r="C15" s="31">
        <f t="shared" si="7"/>
        <v>164528</v>
      </c>
      <c r="D15" s="63">
        <v>98717</v>
      </c>
      <c r="E15" s="63">
        <v>46067</v>
      </c>
      <c r="F15" s="102">
        <v>19744</v>
      </c>
      <c r="G15" s="109">
        <f t="shared" si="5"/>
        <v>191516</v>
      </c>
      <c r="H15" s="63">
        <v>114909</v>
      </c>
      <c r="I15" s="63">
        <v>53625</v>
      </c>
      <c r="J15" s="110">
        <v>22982</v>
      </c>
      <c r="K15" s="78">
        <f t="shared" si="8"/>
        <v>26988</v>
      </c>
      <c r="L15" s="34">
        <f t="shared" si="9"/>
        <v>16192</v>
      </c>
      <c r="M15" s="34">
        <f t="shared" si="6"/>
        <v>7558</v>
      </c>
      <c r="N15" s="35">
        <f t="shared" si="6"/>
        <v>3238</v>
      </c>
      <c r="O15" s="2"/>
      <c r="Q15" s="115"/>
    </row>
    <row r="16" spans="2:17" ht="30" customHeight="1" x14ac:dyDescent="0.3">
      <c r="B16" s="30" t="s">
        <v>2</v>
      </c>
      <c r="C16" s="31">
        <f t="shared" si="7"/>
        <v>159515</v>
      </c>
      <c r="D16" s="63">
        <v>95709</v>
      </c>
      <c r="E16" s="63">
        <v>44664</v>
      </c>
      <c r="F16" s="102">
        <v>19142</v>
      </c>
      <c r="G16" s="109">
        <f t="shared" si="5"/>
        <v>170555</v>
      </c>
      <c r="H16" s="63">
        <v>102333</v>
      </c>
      <c r="I16" s="63">
        <v>47755</v>
      </c>
      <c r="J16" s="110">
        <v>20467</v>
      </c>
      <c r="K16" s="78">
        <f t="shared" si="8"/>
        <v>11040</v>
      </c>
      <c r="L16" s="34">
        <f t="shared" si="9"/>
        <v>6624</v>
      </c>
      <c r="M16" s="34">
        <f t="shared" si="6"/>
        <v>3091</v>
      </c>
      <c r="N16" s="35">
        <f t="shared" si="6"/>
        <v>1325</v>
      </c>
      <c r="O16" s="2"/>
      <c r="Q16" s="115"/>
    </row>
    <row r="17" spans="2:17" ht="30" customHeight="1" x14ac:dyDescent="0.3">
      <c r="B17" s="30" t="s">
        <v>3</v>
      </c>
      <c r="C17" s="31">
        <f t="shared" si="7"/>
        <v>162308</v>
      </c>
      <c r="D17" s="63">
        <v>97385</v>
      </c>
      <c r="E17" s="63">
        <v>45446</v>
      </c>
      <c r="F17" s="102">
        <v>19477</v>
      </c>
      <c r="G17" s="109">
        <f t="shared" si="5"/>
        <v>171558</v>
      </c>
      <c r="H17" s="63">
        <v>102935</v>
      </c>
      <c r="I17" s="63">
        <v>48036</v>
      </c>
      <c r="J17" s="110">
        <v>20587</v>
      </c>
      <c r="K17" s="78">
        <f t="shared" si="8"/>
        <v>9250</v>
      </c>
      <c r="L17" s="34">
        <f t="shared" si="9"/>
        <v>5550</v>
      </c>
      <c r="M17" s="34">
        <f t="shared" si="6"/>
        <v>2590</v>
      </c>
      <c r="N17" s="35">
        <f t="shared" si="6"/>
        <v>1110</v>
      </c>
      <c r="O17" s="2"/>
      <c r="Q17" s="115"/>
    </row>
    <row r="18" spans="2:17" ht="30" customHeight="1" x14ac:dyDescent="0.3">
      <c r="B18" s="30" t="s">
        <v>7</v>
      </c>
      <c r="C18" s="31">
        <f t="shared" si="7"/>
        <v>244490</v>
      </c>
      <c r="D18" s="63">
        <v>146694</v>
      </c>
      <c r="E18" s="63">
        <v>68457</v>
      </c>
      <c r="F18" s="102">
        <v>29339</v>
      </c>
      <c r="G18" s="109">
        <f t="shared" si="5"/>
        <v>284230</v>
      </c>
      <c r="H18" s="63">
        <v>170538</v>
      </c>
      <c r="I18" s="63">
        <v>79584</v>
      </c>
      <c r="J18" s="110">
        <v>34108</v>
      </c>
      <c r="K18" s="78">
        <f t="shared" si="8"/>
        <v>39740</v>
      </c>
      <c r="L18" s="34">
        <f t="shared" si="9"/>
        <v>23844</v>
      </c>
      <c r="M18" s="34">
        <f t="shared" si="6"/>
        <v>11127</v>
      </c>
      <c r="N18" s="35">
        <f t="shared" si="6"/>
        <v>4769</v>
      </c>
      <c r="O18" s="2"/>
      <c r="Q18" s="115"/>
    </row>
    <row r="19" spans="2:17" ht="30" customHeight="1" x14ac:dyDescent="0.3">
      <c r="B19" s="30" t="s">
        <v>5</v>
      </c>
      <c r="C19" s="31">
        <f t="shared" si="7"/>
        <v>335267</v>
      </c>
      <c r="D19" s="63">
        <v>201160</v>
      </c>
      <c r="E19" s="63">
        <v>93875</v>
      </c>
      <c r="F19" s="102">
        <v>40232</v>
      </c>
      <c r="G19" s="109">
        <f t="shared" si="5"/>
        <v>385055</v>
      </c>
      <c r="H19" s="63">
        <v>231033</v>
      </c>
      <c r="I19" s="63">
        <v>107815</v>
      </c>
      <c r="J19" s="110">
        <v>46207</v>
      </c>
      <c r="K19" s="78">
        <f t="shared" si="8"/>
        <v>49788</v>
      </c>
      <c r="L19" s="34">
        <f t="shared" si="9"/>
        <v>29873</v>
      </c>
      <c r="M19" s="34">
        <f t="shared" si="6"/>
        <v>13940</v>
      </c>
      <c r="N19" s="35">
        <f t="shared" si="6"/>
        <v>5975</v>
      </c>
      <c r="O19" s="2"/>
      <c r="Q19" s="115"/>
    </row>
    <row r="20" spans="2:17" ht="30" customHeight="1" x14ac:dyDescent="0.3">
      <c r="B20" s="30" t="s">
        <v>8</v>
      </c>
      <c r="C20" s="31">
        <f t="shared" si="7"/>
        <v>249347</v>
      </c>
      <c r="D20" s="63">
        <v>149608</v>
      </c>
      <c r="E20" s="63">
        <v>69817</v>
      </c>
      <c r="F20" s="102">
        <v>29922</v>
      </c>
      <c r="G20" s="109">
        <f t="shared" si="5"/>
        <v>255326</v>
      </c>
      <c r="H20" s="63">
        <v>153196</v>
      </c>
      <c r="I20" s="63">
        <v>71491</v>
      </c>
      <c r="J20" s="110">
        <v>30639</v>
      </c>
      <c r="K20" s="78">
        <f t="shared" si="8"/>
        <v>5979</v>
      </c>
      <c r="L20" s="34">
        <f t="shared" si="9"/>
        <v>3588</v>
      </c>
      <c r="M20" s="34">
        <f t="shared" si="6"/>
        <v>1674</v>
      </c>
      <c r="N20" s="35">
        <f t="shared" si="6"/>
        <v>717</v>
      </c>
      <c r="O20" s="2"/>
      <c r="Q20" s="115"/>
    </row>
    <row r="21" spans="2:17" ht="30" customHeight="1" x14ac:dyDescent="0.3">
      <c r="B21" s="30" t="s">
        <v>6</v>
      </c>
      <c r="C21" s="31">
        <f t="shared" si="7"/>
        <v>309793</v>
      </c>
      <c r="D21" s="63">
        <v>185876</v>
      </c>
      <c r="E21" s="63">
        <v>86742</v>
      </c>
      <c r="F21" s="102">
        <v>37175</v>
      </c>
      <c r="G21" s="109">
        <f t="shared" si="5"/>
        <v>315397</v>
      </c>
      <c r="H21" s="63">
        <v>189238</v>
      </c>
      <c r="I21" s="63">
        <v>88311</v>
      </c>
      <c r="J21" s="110">
        <v>37848</v>
      </c>
      <c r="K21" s="78">
        <f t="shared" si="8"/>
        <v>5604</v>
      </c>
      <c r="L21" s="34">
        <f t="shared" si="9"/>
        <v>3362</v>
      </c>
      <c r="M21" s="34">
        <f t="shared" si="6"/>
        <v>1569</v>
      </c>
      <c r="N21" s="35">
        <f t="shared" si="6"/>
        <v>673</v>
      </c>
      <c r="O21" s="2"/>
      <c r="Q21" s="115"/>
    </row>
    <row r="22" spans="2:17" ht="30" customHeight="1" x14ac:dyDescent="0.3">
      <c r="B22" s="30" t="s">
        <v>9</v>
      </c>
      <c r="C22" s="31">
        <f t="shared" si="7"/>
        <v>219671</v>
      </c>
      <c r="D22" s="63">
        <v>131803</v>
      </c>
      <c r="E22" s="63">
        <v>61508</v>
      </c>
      <c r="F22" s="102">
        <v>26360</v>
      </c>
      <c r="G22" s="109">
        <f t="shared" si="5"/>
        <v>211453</v>
      </c>
      <c r="H22" s="63">
        <v>126872</v>
      </c>
      <c r="I22" s="63">
        <v>59207</v>
      </c>
      <c r="J22" s="110">
        <v>25374</v>
      </c>
      <c r="K22" s="78">
        <f t="shared" si="8"/>
        <v>-8218</v>
      </c>
      <c r="L22" s="34">
        <f t="shared" si="9"/>
        <v>-4931</v>
      </c>
      <c r="M22" s="34">
        <f t="shared" si="6"/>
        <v>-2301</v>
      </c>
      <c r="N22" s="35">
        <f t="shared" si="6"/>
        <v>-986</v>
      </c>
      <c r="O22" s="2"/>
      <c r="Q22" s="115"/>
    </row>
    <row r="23" spans="2:17" ht="30" customHeight="1" x14ac:dyDescent="0.3">
      <c r="B23" s="30" t="s">
        <v>10</v>
      </c>
      <c r="C23" s="31">
        <f t="shared" si="7"/>
        <v>480299</v>
      </c>
      <c r="D23" s="63">
        <v>288179</v>
      </c>
      <c r="E23" s="63">
        <v>134484</v>
      </c>
      <c r="F23" s="102">
        <v>57636</v>
      </c>
      <c r="G23" s="109">
        <f t="shared" si="5"/>
        <v>496801</v>
      </c>
      <c r="H23" s="63">
        <v>298081</v>
      </c>
      <c r="I23" s="63">
        <v>139104</v>
      </c>
      <c r="J23" s="110">
        <v>59616</v>
      </c>
      <c r="K23" s="78">
        <f t="shared" si="8"/>
        <v>16502</v>
      </c>
      <c r="L23" s="34">
        <f t="shared" si="9"/>
        <v>9902</v>
      </c>
      <c r="M23" s="34">
        <f t="shared" si="6"/>
        <v>4620</v>
      </c>
      <c r="N23" s="35">
        <f t="shared" si="6"/>
        <v>1980</v>
      </c>
      <c r="O23" s="2"/>
      <c r="Q23" s="115"/>
    </row>
    <row r="24" spans="2:17" ht="30" customHeight="1" x14ac:dyDescent="0.3">
      <c r="B24" s="30" t="s">
        <v>11</v>
      </c>
      <c r="C24" s="31">
        <f t="shared" si="7"/>
        <v>317278</v>
      </c>
      <c r="D24" s="63">
        <v>190367</v>
      </c>
      <c r="E24" s="63">
        <v>88838</v>
      </c>
      <c r="F24" s="102">
        <v>38073</v>
      </c>
      <c r="G24" s="109">
        <f t="shared" si="5"/>
        <v>293020</v>
      </c>
      <c r="H24" s="63">
        <v>175812</v>
      </c>
      <c r="I24" s="63">
        <v>82046</v>
      </c>
      <c r="J24" s="110">
        <v>35162</v>
      </c>
      <c r="K24" s="78">
        <f t="shared" si="8"/>
        <v>-24258</v>
      </c>
      <c r="L24" s="34">
        <f t="shared" si="9"/>
        <v>-14555</v>
      </c>
      <c r="M24" s="34">
        <f t="shared" si="6"/>
        <v>-6792</v>
      </c>
      <c r="N24" s="35">
        <f t="shared" si="6"/>
        <v>-2911</v>
      </c>
      <c r="O24" s="2"/>
      <c r="Q24" s="115"/>
    </row>
    <row r="25" spans="2:17" ht="30" customHeight="1" x14ac:dyDescent="0.3">
      <c r="B25" s="30" t="s">
        <v>12</v>
      </c>
      <c r="C25" s="31">
        <f t="shared" si="7"/>
        <v>160153</v>
      </c>
      <c r="D25" s="63">
        <v>96092</v>
      </c>
      <c r="E25" s="63">
        <v>44843</v>
      </c>
      <c r="F25" s="102">
        <v>19218</v>
      </c>
      <c r="G25" s="109">
        <f t="shared" si="5"/>
        <v>148642</v>
      </c>
      <c r="H25" s="63">
        <v>89185</v>
      </c>
      <c r="I25" s="63">
        <v>41620</v>
      </c>
      <c r="J25" s="110">
        <v>17837</v>
      </c>
      <c r="K25" s="78">
        <f t="shared" si="8"/>
        <v>-11511</v>
      </c>
      <c r="L25" s="34">
        <f t="shared" si="9"/>
        <v>-6907</v>
      </c>
      <c r="M25" s="34">
        <f t="shared" si="6"/>
        <v>-3223</v>
      </c>
      <c r="N25" s="35">
        <f t="shared" si="6"/>
        <v>-1381</v>
      </c>
      <c r="O25" s="2"/>
      <c r="Q25" s="115"/>
    </row>
    <row r="26" spans="2:17" ht="30" customHeight="1" x14ac:dyDescent="0.3">
      <c r="B26" s="30" t="s">
        <v>13</v>
      </c>
      <c r="C26" s="31">
        <f t="shared" si="7"/>
        <v>159037</v>
      </c>
      <c r="D26" s="63">
        <v>95423</v>
      </c>
      <c r="E26" s="63">
        <v>44530</v>
      </c>
      <c r="F26" s="102">
        <v>19084</v>
      </c>
      <c r="G26" s="109">
        <f t="shared" si="5"/>
        <v>178476</v>
      </c>
      <c r="H26" s="63">
        <v>107086</v>
      </c>
      <c r="I26" s="63">
        <v>49973</v>
      </c>
      <c r="J26" s="110">
        <v>21417</v>
      </c>
      <c r="K26" s="78">
        <f t="shared" si="8"/>
        <v>19439</v>
      </c>
      <c r="L26" s="34">
        <f t="shared" si="9"/>
        <v>11663</v>
      </c>
      <c r="M26" s="34">
        <f t="shared" si="6"/>
        <v>5443</v>
      </c>
      <c r="N26" s="35">
        <f t="shared" si="6"/>
        <v>2333</v>
      </c>
      <c r="O26" s="2"/>
      <c r="Q26" s="115"/>
    </row>
    <row r="27" spans="2:17" ht="30" customHeight="1" x14ac:dyDescent="0.3">
      <c r="B27" s="30" t="s">
        <v>14</v>
      </c>
      <c r="C27" s="31">
        <f t="shared" si="7"/>
        <v>221474</v>
      </c>
      <c r="D27" s="63">
        <v>132884</v>
      </c>
      <c r="E27" s="63">
        <v>62013</v>
      </c>
      <c r="F27" s="102">
        <v>26577</v>
      </c>
      <c r="G27" s="109">
        <f t="shared" si="5"/>
        <v>234283</v>
      </c>
      <c r="H27" s="63">
        <v>140570</v>
      </c>
      <c r="I27" s="63">
        <v>65599</v>
      </c>
      <c r="J27" s="110">
        <v>28114</v>
      </c>
      <c r="K27" s="78">
        <f t="shared" si="8"/>
        <v>12809</v>
      </c>
      <c r="L27" s="34">
        <f t="shared" si="9"/>
        <v>7686</v>
      </c>
      <c r="M27" s="34">
        <f t="shared" si="6"/>
        <v>3586</v>
      </c>
      <c r="N27" s="35">
        <f t="shared" si="6"/>
        <v>1537</v>
      </c>
      <c r="O27" s="2"/>
      <c r="Q27" s="115"/>
    </row>
    <row r="28" spans="2:17" ht="30" customHeight="1" x14ac:dyDescent="0.3">
      <c r="B28" s="30" t="s">
        <v>15</v>
      </c>
      <c r="C28" s="31">
        <f t="shared" si="7"/>
        <v>459125</v>
      </c>
      <c r="D28" s="63">
        <v>275475</v>
      </c>
      <c r="E28" s="63">
        <v>128555</v>
      </c>
      <c r="F28" s="102">
        <v>55095</v>
      </c>
      <c r="G28" s="109">
        <f t="shared" si="5"/>
        <v>500318</v>
      </c>
      <c r="H28" s="63">
        <v>300191</v>
      </c>
      <c r="I28" s="63">
        <v>140089</v>
      </c>
      <c r="J28" s="110">
        <v>60038</v>
      </c>
      <c r="K28" s="78">
        <f t="shared" si="8"/>
        <v>41193</v>
      </c>
      <c r="L28" s="34">
        <f t="shared" si="9"/>
        <v>24716</v>
      </c>
      <c r="M28" s="34">
        <f t="shared" si="6"/>
        <v>11534</v>
      </c>
      <c r="N28" s="35">
        <f t="shared" si="6"/>
        <v>4943</v>
      </c>
      <c r="O28" s="2"/>
      <c r="Q28" s="115"/>
    </row>
    <row r="29" spans="2:17" ht="30" customHeight="1" x14ac:dyDescent="0.3">
      <c r="B29" s="30" t="s">
        <v>16</v>
      </c>
      <c r="C29" s="31">
        <f t="shared" si="7"/>
        <v>171700</v>
      </c>
      <c r="D29" s="63">
        <v>103020</v>
      </c>
      <c r="E29" s="63">
        <v>48076</v>
      </c>
      <c r="F29" s="102">
        <v>20604</v>
      </c>
      <c r="G29" s="109">
        <f t="shared" si="5"/>
        <v>196457</v>
      </c>
      <c r="H29" s="63">
        <v>117874</v>
      </c>
      <c r="I29" s="63">
        <v>55008</v>
      </c>
      <c r="J29" s="110">
        <v>23575</v>
      </c>
      <c r="K29" s="78">
        <f t="shared" si="8"/>
        <v>24757</v>
      </c>
      <c r="L29" s="34">
        <f t="shared" si="9"/>
        <v>14854</v>
      </c>
      <c r="M29" s="34">
        <f t="shared" si="9"/>
        <v>6932</v>
      </c>
      <c r="N29" s="35">
        <f t="shared" si="9"/>
        <v>2971</v>
      </c>
      <c r="O29" s="2"/>
      <c r="Q29" s="115"/>
    </row>
    <row r="30" spans="2:17" ht="30" customHeight="1" x14ac:dyDescent="0.3">
      <c r="B30" s="30" t="s">
        <v>17</v>
      </c>
      <c r="C30" s="31">
        <f t="shared" si="7"/>
        <v>224370</v>
      </c>
      <c r="D30" s="63">
        <v>134622</v>
      </c>
      <c r="E30" s="63">
        <v>62824</v>
      </c>
      <c r="F30" s="102">
        <v>26924</v>
      </c>
      <c r="G30" s="109">
        <f t="shared" si="5"/>
        <v>214370</v>
      </c>
      <c r="H30" s="63">
        <v>128622</v>
      </c>
      <c r="I30" s="63">
        <v>60024</v>
      </c>
      <c r="J30" s="110">
        <v>25724</v>
      </c>
      <c r="K30" s="78">
        <f t="shared" si="8"/>
        <v>-10000</v>
      </c>
      <c r="L30" s="34">
        <f t="shared" si="9"/>
        <v>-6000</v>
      </c>
      <c r="M30" s="34">
        <f t="shared" si="9"/>
        <v>-2800</v>
      </c>
      <c r="N30" s="35">
        <f t="shared" si="9"/>
        <v>-1200</v>
      </c>
      <c r="O30" s="2"/>
      <c r="Q30" s="115"/>
    </row>
    <row r="31" spans="2:17" ht="30" customHeight="1" x14ac:dyDescent="0.3">
      <c r="B31" s="30" t="s">
        <v>4</v>
      </c>
      <c r="C31" s="31">
        <f t="shared" si="7"/>
        <v>243774</v>
      </c>
      <c r="D31" s="63">
        <v>146264</v>
      </c>
      <c r="E31" s="63">
        <v>68257</v>
      </c>
      <c r="F31" s="102">
        <v>29253</v>
      </c>
      <c r="G31" s="109">
        <f t="shared" si="5"/>
        <v>247070</v>
      </c>
      <c r="H31" s="63">
        <v>148242</v>
      </c>
      <c r="I31" s="63">
        <v>69180</v>
      </c>
      <c r="J31" s="110">
        <v>29648</v>
      </c>
      <c r="K31" s="78">
        <f t="shared" si="8"/>
        <v>3296</v>
      </c>
      <c r="L31" s="34">
        <f t="shared" si="9"/>
        <v>1978</v>
      </c>
      <c r="M31" s="34">
        <f t="shared" si="9"/>
        <v>923</v>
      </c>
      <c r="N31" s="35">
        <f t="shared" si="9"/>
        <v>395</v>
      </c>
      <c r="O31" s="2"/>
      <c r="Q31" s="115"/>
    </row>
    <row r="32" spans="2:17" ht="30" customHeight="1" x14ac:dyDescent="0.3">
      <c r="B32" s="30" t="s">
        <v>18</v>
      </c>
      <c r="C32" s="31">
        <f t="shared" si="7"/>
        <v>160726</v>
      </c>
      <c r="D32" s="63">
        <v>96436</v>
      </c>
      <c r="E32" s="63">
        <v>45003</v>
      </c>
      <c r="F32" s="102">
        <v>19287</v>
      </c>
      <c r="G32" s="109">
        <f t="shared" si="5"/>
        <v>186600</v>
      </c>
      <c r="H32" s="63">
        <v>111960</v>
      </c>
      <c r="I32" s="63">
        <v>52248</v>
      </c>
      <c r="J32" s="110">
        <v>22392</v>
      </c>
      <c r="K32" s="78">
        <f t="shared" si="8"/>
        <v>25874</v>
      </c>
      <c r="L32" s="34">
        <f t="shared" si="9"/>
        <v>15524</v>
      </c>
      <c r="M32" s="34">
        <f t="shared" si="9"/>
        <v>7245</v>
      </c>
      <c r="N32" s="35">
        <f t="shared" si="9"/>
        <v>3105</v>
      </c>
      <c r="O32" s="2"/>
      <c r="Q32" s="115"/>
    </row>
    <row r="33" spans="2:17" ht="30" customHeight="1" x14ac:dyDescent="0.3">
      <c r="B33" s="30" t="s">
        <v>19</v>
      </c>
      <c r="C33" s="31">
        <f t="shared" si="7"/>
        <v>289007</v>
      </c>
      <c r="D33" s="63">
        <v>173404</v>
      </c>
      <c r="E33" s="63">
        <v>80922</v>
      </c>
      <c r="F33" s="102">
        <v>34681</v>
      </c>
      <c r="G33" s="109">
        <f t="shared" si="5"/>
        <v>332976</v>
      </c>
      <c r="H33" s="63">
        <v>199786</v>
      </c>
      <c r="I33" s="63">
        <v>93233</v>
      </c>
      <c r="J33" s="110">
        <v>39957</v>
      </c>
      <c r="K33" s="78">
        <f t="shared" si="8"/>
        <v>43969</v>
      </c>
      <c r="L33" s="34">
        <f t="shared" si="9"/>
        <v>26382</v>
      </c>
      <c r="M33" s="34">
        <f t="shared" si="9"/>
        <v>12311</v>
      </c>
      <c r="N33" s="35">
        <f t="shared" si="9"/>
        <v>5276</v>
      </c>
      <c r="O33" s="2"/>
      <c r="Q33" s="115"/>
    </row>
    <row r="34" spans="2:17" ht="30" customHeight="1" x14ac:dyDescent="0.3">
      <c r="B34" s="30" t="s">
        <v>20</v>
      </c>
      <c r="C34" s="31">
        <f t="shared" si="7"/>
        <v>87550</v>
      </c>
      <c r="D34" s="63">
        <v>52530</v>
      </c>
      <c r="E34" s="63">
        <v>24514</v>
      </c>
      <c r="F34" s="102">
        <v>10506</v>
      </c>
      <c r="G34" s="109">
        <f t="shared" si="5"/>
        <v>81647</v>
      </c>
      <c r="H34" s="63">
        <v>48988</v>
      </c>
      <c r="I34" s="63">
        <v>22861</v>
      </c>
      <c r="J34" s="110">
        <v>9798</v>
      </c>
      <c r="K34" s="78">
        <f t="shared" si="8"/>
        <v>-5903</v>
      </c>
      <c r="L34" s="34">
        <f t="shared" si="9"/>
        <v>-3542</v>
      </c>
      <c r="M34" s="34">
        <f t="shared" si="9"/>
        <v>-1653</v>
      </c>
      <c r="N34" s="35">
        <f t="shared" si="9"/>
        <v>-708</v>
      </c>
      <c r="O34" s="2"/>
      <c r="Q34" s="115"/>
    </row>
    <row r="35" spans="2:17" ht="30" customHeight="1" x14ac:dyDescent="0.3">
      <c r="B35" s="30" t="s">
        <v>21</v>
      </c>
      <c r="C35" s="31">
        <f t="shared" si="7"/>
        <v>196547</v>
      </c>
      <c r="D35" s="63">
        <v>117928</v>
      </c>
      <c r="E35" s="63">
        <v>55033</v>
      </c>
      <c r="F35" s="102">
        <v>23586</v>
      </c>
      <c r="G35" s="109">
        <f t="shared" si="5"/>
        <v>181805</v>
      </c>
      <c r="H35" s="63">
        <v>109083</v>
      </c>
      <c r="I35" s="63">
        <v>50905</v>
      </c>
      <c r="J35" s="110">
        <v>21817</v>
      </c>
      <c r="K35" s="78">
        <f t="shared" si="8"/>
        <v>-14742</v>
      </c>
      <c r="L35" s="34">
        <f t="shared" si="9"/>
        <v>-8845</v>
      </c>
      <c r="M35" s="34">
        <f t="shared" si="9"/>
        <v>-4128</v>
      </c>
      <c r="N35" s="35">
        <f t="shared" si="9"/>
        <v>-1769</v>
      </c>
      <c r="O35" s="2"/>
      <c r="Q35" s="115"/>
    </row>
    <row r="36" spans="2:17" ht="30" customHeight="1" x14ac:dyDescent="0.3">
      <c r="B36" s="30" t="s">
        <v>38</v>
      </c>
      <c r="C36" s="31">
        <f t="shared" si="7"/>
        <v>181814</v>
      </c>
      <c r="D36" s="63">
        <v>109088</v>
      </c>
      <c r="E36" s="63">
        <v>50908</v>
      </c>
      <c r="F36" s="102">
        <v>21818</v>
      </c>
      <c r="G36" s="109">
        <f t="shared" si="5"/>
        <v>196190</v>
      </c>
      <c r="H36" s="63">
        <v>117714</v>
      </c>
      <c r="I36" s="63">
        <v>54933</v>
      </c>
      <c r="J36" s="110">
        <v>23543</v>
      </c>
      <c r="K36" s="78">
        <f t="shared" si="8"/>
        <v>14376</v>
      </c>
      <c r="L36" s="34">
        <f t="shared" si="9"/>
        <v>8626</v>
      </c>
      <c r="M36" s="34">
        <f t="shared" si="9"/>
        <v>4025</v>
      </c>
      <c r="N36" s="35">
        <f t="shared" si="9"/>
        <v>1725</v>
      </c>
      <c r="O36" s="2"/>
      <c r="Q36" s="115"/>
    </row>
    <row r="37" spans="2:17" ht="30" customHeight="1" thickBot="1" x14ac:dyDescent="0.35">
      <c r="B37" s="36" t="s">
        <v>39</v>
      </c>
      <c r="C37" s="37">
        <f t="shared" si="7"/>
        <v>190974</v>
      </c>
      <c r="D37" s="64">
        <v>114584</v>
      </c>
      <c r="E37" s="64">
        <v>53473</v>
      </c>
      <c r="F37" s="103">
        <v>22917</v>
      </c>
      <c r="G37" s="111">
        <f t="shared" si="5"/>
        <v>230689</v>
      </c>
      <c r="H37" s="112">
        <v>138413</v>
      </c>
      <c r="I37" s="112">
        <v>64593</v>
      </c>
      <c r="J37" s="113">
        <v>27683</v>
      </c>
      <c r="K37" s="79">
        <f t="shared" si="8"/>
        <v>39715</v>
      </c>
      <c r="L37" s="39">
        <f t="shared" si="9"/>
        <v>23829</v>
      </c>
      <c r="M37" s="39">
        <f t="shared" si="9"/>
        <v>11120</v>
      </c>
      <c r="N37" s="40">
        <f t="shared" si="9"/>
        <v>4766</v>
      </c>
      <c r="O37" s="2"/>
      <c r="Q37" s="115"/>
    </row>
  </sheetData>
  <mergeCells count="5">
    <mergeCell ref="B1:N1"/>
    <mergeCell ref="B8:B9"/>
    <mergeCell ref="C8:F8"/>
    <mergeCell ref="G8:J8"/>
    <mergeCell ref="K8:N8"/>
  </mergeCells>
  <phoneticPr fontId="3" type="noConversion"/>
  <printOptions horizontalCentered="1"/>
  <pageMargins left="0.15748031496062992" right="0.15748031496062992" top="0.74803149606299213" bottom="0.47244094488188981" header="0.31496062992125984" footer="0.31496062992125984"/>
  <pageSetup paperSize="9" scale="60" orientation="portrait" horizontalDpi="300" verticalDpi="300" r:id="rId1"/>
  <ignoredErrors>
    <ignoredError sqref="G12:N12 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총괄</vt:lpstr>
      <vt:lpstr>생계급여</vt:lpstr>
      <vt:lpstr>해산장제급여</vt:lpstr>
      <vt:lpstr>생계급여!Print_Area</vt:lpstr>
      <vt:lpstr>총괄!Print_Area</vt:lpstr>
      <vt:lpstr>해산장제급여!Print_Area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cp:lastPrinted>2021-08-20T00:48:36Z</cp:lastPrinted>
  <dcterms:created xsi:type="dcterms:W3CDTF">2013-10-15T04:21:36Z</dcterms:created>
  <dcterms:modified xsi:type="dcterms:W3CDTF">2021-11-15T01:22:15Z</dcterms:modified>
</cp:coreProperties>
</file>