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50" windowWidth="18315" windowHeight="11595"/>
  </bookViews>
  <sheets>
    <sheet name="총괄" sheetId="1" r:id="rId1"/>
    <sheet name="운영지원" sheetId="3" r:id="rId2"/>
    <sheet name="실비입소" sheetId="6" r:id="rId3"/>
    <sheet name="Sheet5" sheetId="7" r:id="rId4"/>
  </sheets>
  <calcPr calcId="125725"/>
</workbook>
</file>

<file path=xl/calcChain.xml><?xml version="1.0" encoding="utf-8"?>
<calcChain xmlns="http://schemas.openxmlformats.org/spreadsheetml/2006/main">
  <c r="E8" i="1"/>
  <c r="D8"/>
  <c r="B8"/>
  <c r="I7" l="1"/>
  <c r="H7"/>
  <c r="F8"/>
  <c r="E7"/>
  <c r="B7"/>
  <c r="I7" i="6"/>
  <c r="L9"/>
  <c r="L10"/>
  <c r="L11"/>
  <c r="L12"/>
  <c r="L13"/>
  <c r="L14"/>
  <c r="L15"/>
  <c r="L16"/>
  <c r="L17"/>
  <c r="L18"/>
  <c r="L19"/>
  <c r="L20"/>
  <c r="L21"/>
  <c r="L22"/>
  <c r="L23"/>
  <c r="L24"/>
  <c r="L8"/>
  <c r="I7" i="3"/>
  <c r="L8" i="1"/>
  <c r="L8" i="3"/>
  <c r="F24" i="6"/>
  <c r="F23"/>
  <c r="F22"/>
  <c r="F21"/>
  <c r="F20"/>
  <c r="F19"/>
  <c r="F18"/>
  <c r="F17"/>
  <c r="F16"/>
  <c r="F15"/>
  <c r="F14"/>
  <c r="F13"/>
  <c r="F12"/>
  <c r="F11"/>
  <c r="F10"/>
  <c r="F9"/>
  <c r="F8"/>
  <c r="F7" s="1"/>
  <c r="H7"/>
  <c r="G7"/>
  <c r="E7"/>
  <c r="B7"/>
  <c r="K8" i="3"/>
  <c r="G7"/>
  <c r="H7"/>
  <c r="F8"/>
  <c r="E7"/>
  <c r="D7"/>
  <c r="C8"/>
  <c r="J8" l="1"/>
  <c r="L7" i="1"/>
  <c r="G7"/>
  <c r="D7"/>
  <c r="C8"/>
  <c r="K8"/>
  <c r="J8" s="1"/>
  <c r="L7" i="6"/>
  <c r="L7" i="3"/>
  <c r="J7" l="1"/>
  <c r="F7" i="1"/>
  <c r="C7"/>
  <c r="J7"/>
  <c r="K7"/>
  <c r="K7" i="3" l="1"/>
  <c r="F7"/>
  <c r="C7"/>
  <c r="B7"/>
  <c r="C8" i="6" l="1"/>
  <c r="K8"/>
  <c r="J8" s="1"/>
  <c r="D7"/>
  <c r="C13"/>
  <c r="K13"/>
  <c r="J13"/>
  <c r="K22"/>
  <c r="J22" s="1"/>
  <c r="K24"/>
  <c r="J24" s="1"/>
  <c r="C24"/>
  <c r="C20"/>
  <c r="K20"/>
  <c r="J20" s="1"/>
  <c r="C18"/>
  <c r="K18"/>
  <c r="J18" s="1"/>
  <c r="C11"/>
  <c r="K11"/>
  <c r="J11"/>
  <c r="K17"/>
  <c r="J17"/>
  <c r="K15"/>
  <c r="J15"/>
  <c r="C23"/>
  <c r="K23"/>
  <c r="J23" s="1"/>
  <c r="K10"/>
  <c r="J10"/>
  <c r="C22"/>
  <c r="C17"/>
  <c r="C15"/>
  <c r="C10"/>
  <c r="C12"/>
  <c r="K12"/>
  <c r="J12" s="1"/>
  <c r="C14"/>
  <c r="K14"/>
  <c r="J14" s="1"/>
  <c r="C21"/>
  <c r="K21"/>
  <c r="J21" s="1"/>
  <c r="C16"/>
  <c r="K16"/>
  <c r="J16" s="1"/>
  <c r="C19"/>
  <c r="K19"/>
  <c r="J19"/>
  <c r="C9"/>
  <c r="K9"/>
  <c r="J9" s="1"/>
  <c r="K7" l="1"/>
  <c r="C7"/>
  <c r="J7"/>
</calcChain>
</file>

<file path=xl/comments1.xml><?xml version="1.0" encoding="utf-8"?>
<comments xmlns="http://schemas.openxmlformats.org/spreadsheetml/2006/main">
  <authors>
    <author>Customer</author>
  </authors>
  <commentList>
    <comment ref="I5" authorId="0">
      <text>
        <r>
          <rPr>
            <b/>
            <sz val="9"/>
            <color indexed="81"/>
            <rFont val="돋움"/>
            <family val="3"/>
            <charset val="129"/>
          </rPr>
          <t>ㅇ광역단체에서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
ㅇ시군구에서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지방비로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조치</t>
        </r>
      </text>
    </comment>
  </commentList>
</comments>
</file>

<file path=xl/comments2.xml><?xml version="1.0" encoding="utf-8"?>
<comments xmlns="http://schemas.openxmlformats.org/spreadsheetml/2006/main">
  <authors>
    <author>Customer</author>
  </authors>
  <commentList>
    <comment ref="I5" authorId="0">
      <text>
        <r>
          <rPr>
            <b/>
            <sz val="9"/>
            <color indexed="81"/>
            <rFont val="돋움"/>
            <family val="3"/>
            <charset val="129"/>
          </rPr>
          <t>ㅇ광역단체에서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
ㅇ시군구에서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지방비로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조치</t>
        </r>
      </text>
    </comment>
  </commentList>
</comments>
</file>

<file path=xl/sharedStrings.xml><?xml version="1.0" encoding="utf-8"?>
<sst xmlns="http://schemas.openxmlformats.org/spreadsheetml/2006/main" count="92" uniqueCount="43">
  <si>
    <t>부산</t>
  </si>
  <si>
    <t>인천</t>
  </si>
  <si>
    <t>대전</t>
  </si>
  <si>
    <t>강원</t>
  </si>
  <si>
    <t>충북</t>
  </si>
  <si>
    <t>충남</t>
  </si>
  <si>
    <t>전북</t>
  </si>
  <si>
    <t>경북</t>
  </si>
  <si>
    <t>경남</t>
  </si>
  <si>
    <t>제주</t>
  </si>
  <si>
    <t>(단위 : 원)</t>
    <phoneticPr fontId="3" type="noConversion"/>
  </si>
  <si>
    <t>시도</t>
    <phoneticPr fontId="3" type="noConversion"/>
  </si>
  <si>
    <t>예산액</t>
    <phoneticPr fontId="3" type="noConversion"/>
  </si>
  <si>
    <t>집행액</t>
    <phoneticPr fontId="3" type="noConversion"/>
  </si>
  <si>
    <t>합계</t>
    <phoneticPr fontId="3" type="noConversion"/>
  </si>
  <si>
    <t>서울</t>
    <phoneticPr fontId="3" type="noConversion"/>
  </si>
  <si>
    <t>대구</t>
  </si>
  <si>
    <t>광주</t>
  </si>
  <si>
    <t>울산</t>
  </si>
  <si>
    <t>세종</t>
    <phoneticPr fontId="3" type="noConversion"/>
  </si>
  <si>
    <t>경기</t>
  </si>
  <si>
    <t>전남</t>
  </si>
  <si>
    <t>계</t>
    <phoneticPr fontId="1" type="noConversion"/>
  </si>
  <si>
    <t>국고보조금</t>
    <phoneticPr fontId="1" type="noConversion"/>
  </si>
  <si>
    <t>지방비</t>
    <phoneticPr fontId="1" type="noConversion"/>
  </si>
  <si>
    <t>집행잔액(반납고지액)</t>
    <phoneticPr fontId="3" type="noConversion"/>
  </si>
  <si>
    <t>계</t>
    <phoneticPr fontId="1" type="noConversion"/>
  </si>
  <si>
    <t>발생이자</t>
    <phoneticPr fontId="1" type="noConversion"/>
  </si>
  <si>
    <t>반납계획</t>
    <phoneticPr fontId="1" type="noConversion"/>
  </si>
  <si>
    <t>납부계획(월)</t>
    <phoneticPr fontId="1" type="noConversion"/>
  </si>
  <si>
    <t>국고보조금</t>
    <phoneticPr fontId="1" type="noConversion"/>
  </si>
  <si>
    <t>예산</t>
    <phoneticPr fontId="3" type="noConversion"/>
  </si>
  <si>
    <t>반납예산 
편성 계획(월)</t>
    <phoneticPr fontId="1" type="noConversion"/>
  </si>
  <si>
    <t>발생이자</t>
    <phoneticPr fontId="1" type="noConversion"/>
  </si>
  <si>
    <t>○ 2017년도 장애인거주시설 운영지원 사업 국고보조금 정산 (거주시설 운영지원)</t>
    <phoneticPr fontId="3" type="noConversion"/>
  </si>
  <si>
    <t>○ 2017년도 장애인거주시설 운영지원 사업 국고보조금 정산 (실비입소 이용료 지원)</t>
    <phoneticPr fontId="3" type="noConversion"/>
  </si>
  <si>
    <t>○ 2017년도 장애인거주시설 운영지원 사업 국고보조금 정산 (총괄)_자동계산, 별도작성 금지</t>
    <phoneticPr fontId="3" type="noConversion"/>
  </si>
  <si>
    <r>
      <t xml:space="preserve"> *</t>
    </r>
    <r>
      <rPr>
        <u/>
        <sz val="13"/>
        <color indexed="10"/>
        <rFont val="돋움"/>
        <family val="3"/>
        <charset val="129"/>
      </rPr>
      <t xml:space="preserve"> </t>
    </r>
    <r>
      <rPr>
        <b/>
        <u/>
        <sz val="13"/>
        <color indexed="10"/>
        <rFont val="돋움"/>
        <family val="3"/>
        <charset val="129"/>
      </rPr>
      <t>음영부분 작성 금지 및 서식 변경 절대 금지</t>
    </r>
    <r>
      <rPr>
        <b/>
        <sz val="13"/>
        <color indexed="10"/>
        <rFont val="돋움"/>
        <family val="3"/>
        <charset val="129"/>
      </rPr>
      <t xml:space="preserve"> (단위 : 원)</t>
    </r>
    <phoneticPr fontId="3" type="noConversion"/>
  </si>
  <si>
    <r>
      <t xml:space="preserve"> *</t>
    </r>
    <r>
      <rPr>
        <u/>
        <sz val="13"/>
        <color indexed="10"/>
        <rFont val="돋움"/>
        <family val="3"/>
        <charset val="129"/>
      </rPr>
      <t xml:space="preserve"> </t>
    </r>
    <r>
      <rPr>
        <b/>
        <u/>
        <sz val="13"/>
        <color indexed="10"/>
        <rFont val="돋움"/>
        <family val="3"/>
        <charset val="129"/>
      </rPr>
      <t xml:space="preserve">음영부분 작성 금지 및 서식 변경 절대 금지, </t>
    </r>
    <r>
      <rPr>
        <b/>
        <sz val="13"/>
        <color indexed="10"/>
        <rFont val="돋움"/>
        <family val="3"/>
        <charset val="129"/>
      </rPr>
      <t>흰 색 셀부분만 작성하되 원단위 절사하여 작성 (단위 : 원)</t>
    </r>
    <phoneticPr fontId="3" type="noConversion"/>
  </si>
  <si>
    <t>2019년 2월</t>
    <phoneticPr fontId="1" type="noConversion"/>
  </si>
  <si>
    <t xml:space="preserve">2018년 11월 </t>
    <phoneticPr fontId="1" type="noConversion"/>
  </si>
  <si>
    <t>비고
( 반납고지서 발급 방법 
: 분리고지 요망)</t>
    <phoneticPr fontId="1" type="noConversion"/>
  </si>
  <si>
    <r>
      <rPr>
        <sz val="11"/>
        <color rgb="FFFF0000"/>
        <rFont val="맑은 고딕"/>
        <family val="3"/>
        <charset val="129"/>
        <scheme val="minor"/>
      </rPr>
      <t xml:space="preserve">1. 반납예산편성 반납 : 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b/>
        <sz val="11"/>
        <color theme="1"/>
        <rFont val="맑은 고딕"/>
        <family val="3"/>
        <charset val="129"/>
        <scheme val="minor"/>
      </rPr>
      <t xml:space="preserve">491,820,851원 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 xml:space="preserve">2. 세입세출외현금 보관분 : </t>
    </r>
    <r>
      <rPr>
        <b/>
        <sz val="11"/>
        <color theme="1"/>
        <rFont val="맑은 고딕"/>
        <family val="3"/>
        <charset val="129"/>
        <scheme val="minor"/>
      </rPr>
      <t>9,057,625</t>
    </r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</si>
</sst>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_);[Red]\(#,##0\)"/>
  </numFmts>
  <fonts count="2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8"/>
      <color indexed="8"/>
      <name val="굴림체"/>
      <family val="3"/>
      <charset val="129"/>
    </font>
    <font>
      <b/>
      <sz val="11"/>
      <color indexed="8"/>
      <name val="바탕체"/>
      <family val="1"/>
      <charset val="129"/>
    </font>
    <font>
      <sz val="10"/>
      <color indexed="8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color indexed="8"/>
      <name val="돋움"/>
      <family val="3"/>
      <charset val="129"/>
    </font>
    <font>
      <b/>
      <sz val="10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13"/>
      <color rgb="FFFF0000"/>
      <name val="돋움"/>
      <family val="3"/>
      <charset val="129"/>
    </font>
    <font>
      <u/>
      <sz val="13"/>
      <color indexed="10"/>
      <name val="돋움"/>
      <family val="3"/>
      <charset val="129"/>
    </font>
    <font>
      <b/>
      <u/>
      <sz val="13"/>
      <color indexed="10"/>
      <name val="돋움"/>
      <family val="3"/>
      <charset val="129"/>
    </font>
    <font>
      <b/>
      <sz val="13"/>
      <color indexed="10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8">
    <xf numFmtId="0" fontId="0" fillId="0" borderId="0">
      <alignment vertical="center"/>
    </xf>
    <xf numFmtId="0" fontId="2" fillId="0" borderId="0"/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92">
    <xf numFmtId="0" fontId="0" fillId="0" borderId="0" xfId="0">
      <alignment vertical="center"/>
    </xf>
    <xf numFmtId="0" fontId="6" fillId="0" borderId="0" xfId="1" applyFont="1" applyAlignment="1">
      <alignment horizontal="left" vertical="center"/>
    </xf>
    <xf numFmtId="177" fontId="6" fillId="0" borderId="0" xfId="1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1" fontId="0" fillId="0" borderId="0" xfId="0" applyNumberFormat="1">
      <alignment vertical="center"/>
    </xf>
    <xf numFmtId="0" fontId="8" fillId="0" borderId="0" xfId="0" applyFont="1">
      <alignment vertical="center"/>
    </xf>
    <xf numFmtId="176" fontId="9" fillId="4" borderId="5" xfId="1" applyNumberFormat="1" applyFont="1" applyFill="1" applyBorder="1" applyAlignment="1">
      <alignment horizontal="center" vertical="center"/>
    </xf>
    <xf numFmtId="41" fontId="10" fillId="3" borderId="5" xfId="1" applyNumberFormat="1" applyFont="1" applyFill="1" applyBorder="1" applyAlignment="1">
      <alignment vertical="center"/>
    </xf>
    <xf numFmtId="41" fontId="13" fillId="0" borderId="5" xfId="1" applyNumberFormat="1" applyFont="1" applyFill="1" applyBorder="1" applyAlignment="1">
      <alignment vertical="center"/>
    </xf>
    <xf numFmtId="41" fontId="13" fillId="5" borderId="5" xfId="6" applyNumberFormat="1" applyFont="1" applyFill="1" applyBorder="1" applyAlignment="1">
      <alignment vertical="center"/>
    </xf>
    <xf numFmtId="41" fontId="13" fillId="5" borderId="5" xfId="1" applyNumberFormat="1" applyFont="1" applyFill="1" applyBorder="1" applyAlignment="1">
      <alignment vertical="center"/>
    </xf>
    <xf numFmtId="41" fontId="13" fillId="6" borderId="5" xfId="1" applyNumberFormat="1" applyFont="1" applyFill="1" applyBorder="1" applyAlignment="1">
      <alignment vertical="center"/>
    </xf>
    <xf numFmtId="41" fontId="13" fillId="6" borderId="5" xfId="1" applyNumberFormat="1" applyFont="1" applyFill="1" applyBorder="1" applyAlignment="1">
      <alignment horizontal="right" vertical="center"/>
    </xf>
    <xf numFmtId="41" fontId="13" fillId="5" borderId="5" xfId="1" applyNumberFormat="1" applyFont="1" applyFill="1" applyBorder="1" applyAlignment="1">
      <alignment horizontal="right" vertical="center"/>
    </xf>
    <xf numFmtId="176" fontId="9" fillId="4" borderId="1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Alignment="1"/>
    <xf numFmtId="41" fontId="10" fillId="3" borderId="10" xfId="6" applyNumberFormat="1" applyFont="1" applyFill="1" applyBorder="1" applyAlignment="1">
      <alignment vertical="center"/>
    </xf>
    <xf numFmtId="41" fontId="13" fillId="5" borderId="10" xfId="6" applyNumberFormat="1" applyFont="1" applyFill="1" applyBorder="1" applyAlignment="1">
      <alignment vertical="center"/>
    </xf>
    <xf numFmtId="41" fontId="13" fillId="5" borderId="10" xfId="1" applyNumberFormat="1" applyFont="1" applyFill="1" applyBorder="1" applyAlignment="1">
      <alignment vertical="center"/>
    </xf>
    <xf numFmtId="176" fontId="9" fillId="4" borderId="11" xfId="1" applyNumberFormat="1" applyFont="1" applyFill="1" applyBorder="1" applyAlignment="1">
      <alignment horizontal="center" vertical="center"/>
    </xf>
    <xf numFmtId="41" fontId="10" fillId="3" borderId="11" xfId="1" applyNumberFormat="1" applyFont="1" applyFill="1" applyBorder="1" applyAlignment="1">
      <alignment vertical="center"/>
    </xf>
    <xf numFmtId="41" fontId="13" fillId="0" borderId="11" xfId="1" applyNumberFormat="1" applyFont="1" applyFill="1" applyBorder="1" applyAlignment="1">
      <alignment vertical="center"/>
    </xf>
    <xf numFmtId="176" fontId="9" fillId="4" borderId="4" xfId="1" applyNumberFormat="1" applyFont="1" applyFill="1" applyBorder="1" applyAlignment="1">
      <alignment horizontal="center" vertical="center"/>
    </xf>
    <xf numFmtId="176" fontId="9" fillId="4" borderId="6" xfId="1" applyNumberFormat="1" applyFont="1" applyFill="1" applyBorder="1" applyAlignment="1">
      <alignment horizontal="center" vertical="center"/>
    </xf>
    <xf numFmtId="41" fontId="10" fillId="3" borderId="4" xfId="1" applyNumberFormat="1" applyFont="1" applyFill="1" applyBorder="1" applyAlignment="1">
      <alignment vertical="center"/>
    </xf>
    <xf numFmtId="41" fontId="10" fillId="3" borderId="6" xfId="1" applyNumberFormat="1" applyFont="1" applyFill="1" applyBorder="1" applyAlignment="1">
      <alignment vertical="center"/>
    </xf>
    <xf numFmtId="41" fontId="13" fillId="5" borderId="4" xfId="1" applyNumberFormat="1" applyFont="1" applyFill="1" applyBorder="1" applyAlignment="1">
      <alignment vertical="center"/>
    </xf>
    <xf numFmtId="41" fontId="13" fillId="5" borderId="6" xfId="1" applyNumberFormat="1" applyFont="1" applyFill="1" applyBorder="1" applyAlignment="1">
      <alignment vertical="center"/>
    </xf>
    <xf numFmtId="41" fontId="13" fillId="5" borderId="1" xfId="1" applyNumberFormat="1" applyFont="1" applyFill="1" applyBorder="1" applyAlignment="1">
      <alignment vertical="center"/>
    </xf>
    <xf numFmtId="41" fontId="13" fillId="5" borderId="7" xfId="1" applyNumberFormat="1" applyFont="1" applyFill="1" applyBorder="1" applyAlignment="1">
      <alignment vertical="center"/>
    </xf>
    <xf numFmtId="41" fontId="13" fillId="5" borderId="8" xfId="1" applyNumberFormat="1" applyFont="1" applyFill="1" applyBorder="1" applyAlignment="1">
      <alignment vertical="center"/>
    </xf>
    <xf numFmtId="41" fontId="10" fillId="3" borderId="10" xfId="1" applyNumberFormat="1" applyFont="1" applyFill="1" applyBorder="1" applyAlignment="1">
      <alignment vertical="center"/>
    </xf>
    <xf numFmtId="41" fontId="13" fillId="0" borderId="10" xfId="1" applyNumberFormat="1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 wrapText="1"/>
    </xf>
    <xf numFmtId="0" fontId="12" fillId="3" borderId="11" xfId="0" applyFont="1" applyFill="1" applyBorder="1">
      <alignment vertical="center"/>
    </xf>
    <xf numFmtId="0" fontId="13" fillId="0" borderId="11" xfId="0" applyFont="1" applyBorder="1">
      <alignment vertical="center"/>
    </xf>
    <xf numFmtId="176" fontId="9" fillId="4" borderId="17" xfId="1" applyNumberFormat="1" applyFont="1" applyFill="1" applyBorder="1" applyAlignment="1">
      <alignment horizontal="center" vertical="center"/>
    </xf>
    <xf numFmtId="41" fontId="13" fillId="5" borderId="6" xfId="1" applyNumberFormat="1" applyFont="1" applyFill="1" applyBorder="1" applyAlignment="1">
      <alignment horizontal="right" vertical="center"/>
    </xf>
    <xf numFmtId="41" fontId="13" fillId="5" borderId="7" xfId="1" applyNumberFormat="1" applyFont="1" applyFill="1" applyBorder="1" applyAlignment="1">
      <alignment horizontal="right" vertical="center"/>
    </xf>
    <xf numFmtId="41" fontId="13" fillId="5" borderId="8" xfId="1" applyNumberFormat="1" applyFont="1" applyFill="1" applyBorder="1" applyAlignment="1">
      <alignment horizontal="right" vertical="center"/>
    </xf>
    <xf numFmtId="0" fontId="10" fillId="3" borderId="4" xfId="1" applyFont="1" applyFill="1" applyBorder="1" applyAlignment="1">
      <alignment horizontal="center" vertical="center"/>
    </xf>
    <xf numFmtId="0" fontId="12" fillId="3" borderId="6" xfId="0" applyFont="1" applyFill="1" applyBorder="1">
      <alignment vertical="center"/>
    </xf>
    <xf numFmtId="0" fontId="11" fillId="2" borderId="4" xfId="1" applyFont="1" applyFill="1" applyBorder="1" applyAlignment="1">
      <alignment horizontal="center" vertical="center"/>
    </xf>
    <xf numFmtId="0" fontId="13" fillId="0" borderId="6" xfId="0" applyFont="1" applyBorder="1">
      <alignment vertical="center"/>
    </xf>
    <xf numFmtId="0" fontId="11" fillId="2" borderId="1" xfId="1" applyFont="1" applyFill="1" applyBorder="1" applyAlignment="1">
      <alignment horizontal="center" vertical="center"/>
    </xf>
    <xf numFmtId="41" fontId="13" fillId="5" borderId="20" xfId="1" applyNumberFormat="1" applyFont="1" applyFill="1" applyBorder="1" applyAlignment="1">
      <alignment vertical="center"/>
    </xf>
    <xf numFmtId="41" fontId="13" fillId="0" borderId="21" xfId="1" applyNumberFormat="1" applyFont="1" applyFill="1" applyBorder="1" applyAlignment="1">
      <alignment vertical="center"/>
    </xf>
    <xf numFmtId="41" fontId="13" fillId="0" borderId="7" xfId="1" applyNumberFormat="1" applyFont="1" applyFill="1" applyBorder="1" applyAlignment="1">
      <alignment vertical="center"/>
    </xf>
    <xf numFmtId="41" fontId="13" fillId="0" borderId="20" xfId="1" applyNumberFormat="1" applyFont="1" applyFill="1" applyBorder="1" applyAlignment="1">
      <alignment vertical="center"/>
    </xf>
    <xf numFmtId="0" fontId="13" fillId="0" borderId="21" xfId="0" applyFont="1" applyBorder="1">
      <alignment vertical="center"/>
    </xf>
    <xf numFmtId="0" fontId="13" fillId="0" borderId="8" xfId="0" applyFont="1" applyBorder="1">
      <alignment vertical="center"/>
    </xf>
    <xf numFmtId="0" fontId="5" fillId="0" borderId="13" xfId="1" applyFont="1" applyBorder="1" applyAlignment="1">
      <alignment horizontal="left" vertical="center"/>
    </xf>
    <xf numFmtId="41" fontId="13" fillId="5" borderId="6" xfId="6" applyNumberFormat="1" applyFont="1" applyFill="1" applyBorder="1" applyAlignment="1">
      <alignment vertical="center"/>
    </xf>
    <xf numFmtId="41" fontId="10" fillId="3" borderId="22" xfId="1" applyNumberFormat="1" applyFont="1" applyFill="1" applyBorder="1" applyAlignment="1">
      <alignment vertical="center"/>
    </xf>
    <xf numFmtId="41" fontId="13" fillId="0" borderId="22" xfId="1" applyNumberFormat="1" applyFont="1" applyFill="1" applyBorder="1" applyAlignment="1">
      <alignment vertical="center"/>
    </xf>
    <xf numFmtId="41" fontId="13" fillId="0" borderId="23" xfId="1" applyNumberFormat="1" applyFont="1" applyFill="1" applyBorder="1" applyAlignment="1">
      <alignment vertical="center"/>
    </xf>
    <xf numFmtId="41" fontId="13" fillId="6" borderId="10" xfId="6" applyNumberFormat="1" applyFont="1" applyFill="1" applyBorder="1" applyAlignment="1">
      <alignment vertical="center"/>
    </xf>
    <xf numFmtId="41" fontId="13" fillId="6" borderId="4" xfId="1" applyNumberFormat="1" applyFont="1" applyFill="1" applyBorder="1" applyAlignment="1">
      <alignment vertical="center"/>
    </xf>
    <xf numFmtId="41" fontId="13" fillId="6" borderId="6" xfId="6" applyNumberFormat="1" applyFont="1" applyFill="1" applyBorder="1" applyAlignment="1">
      <alignment vertical="center"/>
    </xf>
    <xf numFmtId="41" fontId="13" fillId="6" borderId="11" xfId="1" applyNumberFormat="1" applyFont="1" applyFill="1" applyBorder="1" applyAlignment="1">
      <alignment vertical="center"/>
    </xf>
    <xf numFmtId="41" fontId="13" fillId="6" borderId="22" xfId="1" applyNumberFormat="1" applyFont="1" applyFill="1" applyBorder="1" applyAlignment="1">
      <alignment vertical="center"/>
    </xf>
    <xf numFmtId="41" fontId="13" fillId="6" borderId="6" xfId="1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2" fillId="3" borderId="10" xfId="0" applyFont="1" applyFill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8" fillId="0" borderId="27" xfId="0" applyFont="1" applyBorder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41" fontId="9" fillId="4" borderId="14" xfId="5" applyFont="1" applyFill="1" applyBorder="1" applyAlignment="1">
      <alignment horizontal="center" vertical="center" wrapText="1"/>
    </xf>
    <xf numFmtId="41" fontId="9" fillId="4" borderId="15" xfId="5" applyFont="1" applyFill="1" applyBorder="1" applyAlignment="1">
      <alignment horizontal="center" vertical="center" wrapText="1"/>
    </xf>
    <xf numFmtId="41" fontId="9" fillId="4" borderId="16" xfId="5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horizontal="left" vertical="center" wrapText="1"/>
    </xf>
    <xf numFmtId="176" fontId="9" fillId="4" borderId="24" xfId="1" applyNumberFormat="1" applyFont="1" applyFill="1" applyBorder="1" applyAlignment="1">
      <alignment horizontal="center" vertical="center"/>
    </xf>
    <xf numFmtId="176" fontId="9" fillId="4" borderId="25" xfId="1" applyNumberFormat="1" applyFont="1" applyFill="1" applyBorder="1" applyAlignment="1">
      <alignment horizontal="center" vertical="center"/>
    </xf>
    <xf numFmtId="176" fontId="9" fillId="4" borderId="9" xfId="1" applyNumberFormat="1" applyFont="1" applyFill="1" applyBorder="1" applyAlignment="1">
      <alignment horizontal="center" vertical="center"/>
    </xf>
    <xf numFmtId="176" fontId="9" fillId="4" borderId="4" xfId="1" applyNumberFormat="1" applyFont="1" applyFill="1" applyBorder="1" applyAlignment="1">
      <alignment horizontal="center" vertical="center"/>
    </xf>
    <xf numFmtId="176" fontId="9" fillId="4" borderId="18" xfId="1" applyNumberFormat="1" applyFont="1" applyFill="1" applyBorder="1" applyAlignment="1">
      <alignment horizontal="center" vertical="center" wrapText="1"/>
    </xf>
    <xf numFmtId="176" fontId="9" fillId="4" borderId="10" xfId="1" applyNumberFormat="1" applyFont="1" applyFill="1" applyBorder="1" applyAlignment="1">
      <alignment horizontal="center" vertical="center" wrapText="1"/>
    </xf>
    <xf numFmtId="176" fontId="9" fillId="4" borderId="2" xfId="1" applyNumberFormat="1" applyFont="1" applyFill="1" applyBorder="1" applyAlignment="1">
      <alignment horizontal="center" vertical="center"/>
    </xf>
    <xf numFmtId="176" fontId="9" fillId="4" borderId="3" xfId="1" applyNumberFormat="1" applyFont="1" applyFill="1" applyBorder="1" applyAlignment="1">
      <alignment horizontal="center" vertical="center"/>
    </xf>
    <xf numFmtId="176" fontId="9" fillId="4" borderId="19" xfId="1" applyNumberFormat="1" applyFont="1" applyFill="1" applyBorder="1" applyAlignment="1">
      <alignment horizontal="center" vertical="center"/>
    </xf>
    <xf numFmtId="176" fontId="9" fillId="4" borderId="18" xfId="1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8">
    <cellStyle name="쉼표 [0] 10" xfId="3"/>
    <cellStyle name="쉼표 [0] 2" xfId="4"/>
    <cellStyle name="쉼표 [0] 2 2" xfId="5"/>
    <cellStyle name="쉼표 [0] 3" xfId="2"/>
    <cellStyle name="표준" xfId="0" builtinId="0"/>
    <cellStyle name="표준 2" xfId="6"/>
    <cellStyle name="표준 3" xfId="7"/>
    <cellStyle name="표준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&#49884;&#49444;&#44228;(&#51109;&#50528;&#51064;&#44428;&#51061;&#51648;&#50896;&#44284;)/1.%20&#51109;&#50528;&#51064;&#48373;&#51648;&#49884;&#49444;%20&#44592;&#45733;&#48372;&#44053;%20&#49324;&#50629;/3.%20&#44208;&#49328;%20&#48143;%20&#51221;&#49328;(&#48152;&#45225;&#54252;&#54632;)/&#51221;&#49328;(&#49892;&#51665;&#54665;)/15&#45380;&#46020;(14&#54924;&#44228;&#50672;&#46020;)/2014&#54924;&#44228;&#50672;&#46020;%20&#51109;&#50528;&#51064;&#48373;&#51648;&#49884;&#49444;%20&#44592;&#45733;&#48372;&#44053;%20&#49324;&#50629;%20&#51221;&#49328;(&#45236;&#50669;&#49324;&#50629;%20&#52712;&#54633;).xlsx" TargetMode="External"/><Relationship Id="rId1" Type="http://schemas.openxmlformats.org/officeDocument/2006/relationships/externalLinkPath" Target="&#49884;&#49444;&#44228;(&#51109;&#50528;&#51064;&#44428;&#51061;&#51648;&#50896;&#44284;)/1.%20&#51109;&#50528;&#51064;&#48373;&#51648;&#49884;&#49444;%20&#44592;&#45733;&#48372;&#44053;%20&#49324;&#50629;/3.%20&#44208;&#49328;%20&#48143;%20&#51221;&#49328;(&#48152;&#45225;&#54252;&#54632;)/&#51221;&#49328;(&#49892;&#51665;&#54665;)/15&#45380;&#46020;(14&#54924;&#44228;&#50672;&#46020;)/2014&#54924;&#44228;&#50672;&#46020;%20&#51109;&#50528;&#51064;&#48373;&#51648;&#49884;&#49444;%20&#44592;&#45733;&#48372;&#44053;%20&#49324;&#50629;%20&#51221;&#49328;(&#45236;&#50669;&#49324;&#50629;%20&#52712;&#54633;)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C1" zoomScale="95" zoomScaleNormal="95" workbookViewId="0">
      <selection activeCell="O8" sqref="O8"/>
    </sheetView>
  </sheetViews>
  <sheetFormatPr defaultRowHeight="16.5"/>
  <cols>
    <col min="1" max="1" width="6.625" customWidth="1"/>
    <col min="2" max="2" width="17.125" bestFit="1" customWidth="1"/>
    <col min="3" max="3" width="17" customWidth="1"/>
    <col min="4" max="4" width="16.125" customWidth="1"/>
    <col min="5" max="7" width="17.125" customWidth="1"/>
    <col min="8" max="8" width="15.125" customWidth="1"/>
    <col min="9" max="9" width="14.625" customWidth="1"/>
    <col min="10" max="12" width="17.125" customWidth="1"/>
    <col min="13" max="13" width="14.125" customWidth="1"/>
    <col min="14" max="14" width="12" customWidth="1"/>
    <col min="15" max="15" width="24.5" customWidth="1"/>
    <col min="261" max="261" width="8.375" customWidth="1"/>
    <col min="262" max="267" width="15" customWidth="1"/>
    <col min="268" max="268" width="16.5" customWidth="1"/>
    <col min="517" max="517" width="8.375" customWidth="1"/>
    <col min="518" max="523" width="15" customWidth="1"/>
    <col min="524" max="524" width="16.5" customWidth="1"/>
    <col min="773" max="773" width="8.375" customWidth="1"/>
    <col min="774" max="779" width="15" customWidth="1"/>
    <col min="780" max="780" width="16.5" customWidth="1"/>
    <col min="1029" max="1029" width="8.375" customWidth="1"/>
    <col min="1030" max="1035" width="15" customWidth="1"/>
    <col min="1036" max="1036" width="16.5" customWidth="1"/>
    <col min="1285" max="1285" width="8.375" customWidth="1"/>
    <col min="1286" max="1291" width="15" customWidth="1"/>
    <col min="1292" max="1292" width="16.5" customWidth="1"/>
    <col min="1541" max="1541" width="8.375" customWidth="1"/>
    <col min="1542" max="1547" width="15" customWidth="1"/>
    <col min="1548" max="1548" width="16.5" customWidth="1"/>
    <col min="1797" max="1797" width="8.375" customWidth="1"/>
    <col min="1798" max="1803" width="15" customWidth="1"/>
    <col min="1804" max="1804" width="16.5" customWidth="1"/>
    <col min="2053" max="2053" width="8.375" customWidth="1"/>
    <col min="2054" max="2059" width="15" customWidth="1"/>
    <col min="2060" max="2060" width="16.5" customWidth="1"/>
    <col min="2309" max="2309" width="8.375" customWidth="1"/>
    <col min="2310" max="2315" width="15" customWidth="1"/>
    <col min="2316" max="2316" width="16.5" customWidth="1"/>
    <col min="2565" max="2565" width="8.375" customWidth="1"/>
    <col min="2566" max="2571" width="15" customWidth="1"/>
    <col min="2572" max="2572" width="16.5" customWidth="1"/>
    <col min="2821" max="2821" width="8.375" customWidth="1"/>
    <col min="2822" max="2827" width="15" customWidth="1"/>
    <col min="2828" max="2828" width="16.5" customWidth="1"/>
    <col min="3077" max="3077" width="8.375" customWidth="1"/>
    <col min="3078" max="3083" width="15" customWidth="1"/>
    <col min="3084" max="3084" width="16.5" customWidth="1"/>
    <col min="3333" max="3333" width="8.375" customWidth="1"/>
    <col min="3334" max="3339" width="15" customWidth="1"/>
    <col min="3340" max="3340" width="16.5" customWidth="1"/>
    <col min="3589" max="3589" width="8.375" customWidth="1"/>
    <col min="3590" max="3595" width="15" customWidth="1"/>
    <col min="3596" max="3596" width="16.5" customWidth="1"/>
    <col min="3845" max="3845" width="8.375" customWidth="1"/>
    <col min="3846" max="3851" width="15" customWidth="1"/>
    <col min="3852" max="3852" width="16.5" customWidth="1"/>
    <col min="4101" max="4101" width="8.375" customWidth="1"/>
    <col min="4102" max="4107" width="15" customWidth="1"/>
    <col min="4108" max="4108" width="16.5" customWidth="1"/>
    <col min="4357" max="4357" width="8.375" customWidth="1"/>
    <col min="4358" max="4363" width="15" customWidth="1"/>
    <col min="4364" max="4364" width="16.5" customWidth="1"/>
    <col min="4613" max="4613" width="8.375" customWidth="1"/>
    <col min="4614" max="4619" width="15" customWidth="1"/>
    <col min="4620" max="4620" width="16.5" customWidth="1"/>
    <col min="4869" max="4869" width="8.375" customWidth="1"/>
    <col min="4870" max="4875" width="15" customWidth="1"/>
    <col min="4876" max="4876" width="16.5" customWidth="1"/>
    <col min="5125" max="5125" width="8.375" customWidth="1"/>
    <col min="5126" max="5131" width="15" customWidth="1"/>
    <col min="5132" max="5132" width="16.5" customWidth="1"/>
    <col min="5381" max="5381" width="8.375" customWidth="1"/>
    <col min="5382" max="5387" width="15" customWidth="1"/>
    <col min="5388" max="5388" width="16.5" customWidth="1"/>
    <col min="5637" max="5637" width="8.375" customWidth="1"/>
    <col min="5638" max="5643" width="15" customWidth="1"/>
    <col min="5644" max="5644" width="16.5" customWidth="1"/>
    <col min="5893" max="5893" width="8.375" customWidth="1"/>
    <col min="5894" max="5899" width="15" customWidth="1"/>
    <col min="5900" max="5900" width="16.5" customWidth="1"/>
    <col min="6149" max="6149" width="8.375" customWidth="1"/>
    <col min="6150" max="6155" width="15" customWidth="1"/>
    <col min="6156" max="6156" width="16.5" customWidth="1"/>
    <col min="6405" max="6405" width="8.375" customWidth="1"/>
    <col min="6406" max="6411" width="15" customWidth="1"/>
    <col min="6412" max="6412" width="16.5" customWidth="1"/>
    <col min="6661" max="6661" width="8.375" customWidth="1"/>
    <col min="6662" max="6667" width="15" customWidth="1"/>
    <col min="6668" max="6668" width="16.5" customWidth="1"/>
    <col min="6917" max="6917" width="8.375" customWidth="1"/>
    <col min="6918" max="6923" width="15" customWidth="1"/>
    <col min="6924" max="6924" width="16.5" customWidth="1"/>
    <col min="7173" max="7173" width="8.375" customWidth="1"/>
    <col min="7174" max="7179" width="15" customWidth="1"/>
    <col min="7180" max="7180" width="16.5" customWidth="1"/>
    <col min="7429" max="7429" width="8.375" customWidth="1"/>
    <col min="7430" max="7435" width="15" customWidth="1"/>
    <col min="7436" max="7436" width="16.5" customWidth="1"/>
    <col min="7685" max="7685" width="8.375" customWidth="1"/>
    <col min="7686" max="7691" width="15" customWidth="1"/>
    <col min="7692" max="7692" width="16.5" customWidth="1"/>
    <col min="7941" max="7941" width="8.375" customWidth="1"/>
    <col min="7942" max="7947" width="15" customWidth="1"/>
    <col min="7948" max="7948" width="16.5" customWidth="1"/>
    <col min="8197" max="8197" width="8.375" customWidth="1"/>
    <col min="8198" max="8203" width="15" customWidth="1"/>
    <col min="8204" max="8204" width="16.5" customWidth="1"/>
    <col min="8453" max="8453" width="8.375" customWidth="1"/>
    <col min="8454" max="8459" width="15" customWidth="1"/>
    <col min="8460" max="8460" width="16.5" customWidth="1"/>
    <col min="8709" max="8709" width="8.375" customWidth="1"/>
    <col min="8710" max="8715" width="15" customWidth="1"/>
    <col min="8716" max="8716" width="16.5" customWidth="1"/>
    <col min="8965" max="8965" width="8.375" customWidth="1"/>
    <col min="8966" max="8971" width="15" customWidth="1"/>
    <col min="8972" max="8972" width="16.5" customWidth="1"/>
    <col min="9221" max="9221" width="8.375" customWidth="1"/>
    <col min="9222" max="9227" width="15" customWidth="1"/>
    <col min="9228" max="9228" width="16.5" customWidth="1"/>
    <col min="9477" max="9477" width="8.375" customWidth="1"/>
    <col min="9478" max="9483" width="15" customWidth="1"/>
    <col min="9484" max="9484" width="16.5" customWidth="1"/>
    <col min="9733" max="9733" width="8.375" customWidth="1"/>
    <col min="9734" max="9739" width="15" customWidth="1"/>
    <col min="9740" max="9740" width="16.5" customWidth="1"/>
    <col min="9989" max="9989" width="8.375" customWidth="1"/>
    <col min="9990" max="9995" width="15" customWidth="1"/>
    <col min="9996" max="9996" width="16.5" customWidth="1"/>
    <col min="10245" max="10245" width="8.375" customWidth="1"/>
    <col min="10246" max="10251" width="15" customWidth="1"/>
    <col min="10252" max="10252" width="16.5" customWidth="1"/>
    <col min="10501" max="10501" width="8.375" customWidth="1"/>
    <col min="10502" max="10507" width="15" customWidth="1"/>
    <col min="10508" max="10508" width="16.5" customWidth="1"/>
    <col min="10757" max="10757" width="8.375" customWidth="1"/>
    <col min="10758" max="10763" width="15" customWidth="1"/>
    <col min="10764" max="10764" width="16.5" customWidth="1"/>
    <col min="11013" max="11013" width="8.375" customWidth="1"/>
    <col min="11014" max="11019" width="15" customWidth="1"/>
    <col min="11020" max="11020" width="16.5" customWidth="1"/>
    <col min="11269" max="11269" width="8.375" customWidth="1"/>
    <col min="11270" max="11275" width="15" customWidth="1"/>
    <col min="11276" max="11276" width="16.5" customWidth="1"/>
    <col min="11525" max="11525" width="8.375" customWidth="1"/>
    <col min="11526" max="11531" width="15" customWidth="1"/>
    <col min="11532" max="11532" width="16.5" customWidth="1"/>
    <col min="11781" max="11781" width="8.375" customWidth="1"/>
    <col min="11782" max="11787" width="15" customWidth="1"/>
    <col min="11788" max="11788" width="16.5" customWidth="1"/>
    <col min="12037" max="12037" width="8.375" customWidth="1"/>
    <col min="12038" max="12043" width="15" customWidth="1"/>
    <col min="12044" max="12044" width="16.5" customWidth="1"/>
    <col min="12293" max="12293" width="8.375" customWidth="1"/>
    <col min="12294" max="12299" width="15" customWidth="1"/>
    <col min="12300" max="12300" width="16.5" customWidth="1"/>
    <col min="12549" max="12549" width="8.375" customWidth="1"/>
    <col min="12550" max="12555" width="15" customWidth="1"/>
    <col min="12556" max="12556" width="16.5" customWidth="1"/>
    <col min="12805" max="12805" width="8.375" customWidth="1"/>
    <col min="12806" max="12811" width="15" customWidth="1"/>
    <col min="12812" max="12812" width="16.5" customWidth="1"/>
    <col min="13061" max="13061" width="8.375" customWidth="1"/>
    <col min="13062" max="13067" width="15" customWidth="1"/>
    <col min="13068" max="13068" width="16.5" customWidth="1"/>
    <col min="13317" max="13317" width="8.375" customWidth="1"/>
    <col min="13318" max="13323" width="15" customWidth="1"/>
    <col min="13324" max="13324" width="16.5" customWidth="1"/>
    <col min="13573" max="13573" width="8.375" customWidth="1"/>
    <col min="13574" max="13579" width="15" customWidth="1"/>
    <col min="13580" max="13580" width="16.5" customWidth="1"/>
    <col min="13829" max="13829" width="8.375" customWidth="1"/>
    <col min="13830" max="13835" width="15" customWidth="1"/>
    <col min="13836" max="13836" width="16.5" customWidth="1"/>
    <col min="14085" max="14085" width="8.375" customWidth="1"/>
    <col min="14086" max="14091" width="15" customWidth="1"/>
    <col min="14092" max="14092" width="16.5" customWidth="1"/>
    <col min="14341" max="14341" width="8.375" customWidth="1"/>
    <col min="14342" max="14347" width="15" customWidth="1"/>
    <col min="14348" max="14348" width="16.5" customWidth="1"/>
    <col min="14597" max="14597" width="8.375" customWidth="1"/>
    <col min="14598" max="14603" width="15" customWidth="1"/>
    <col min="14604" max="14604" width="16.5" customWidth="1"/>
    <col min="14853" max="14853" width="8.375" customWidth="1"/>
    <col min="14854" max="14859" width="15" customWidth="1"/>
    <col min="14860" max="14860" width="16.5" customWidth="1"/>
    <col min="15109" max="15109" width="8.375" customWidth="1"/>
    <col min="15110" max="15115" width="15" customWidth="1"/>
    <col min="15116" max="15116" width="16.5" customWidth="1"/>
    <col min="15365" max="15365" width="8.375" customWidth="1"/>
    <col min="15366" max="15371" width="15" customWidth="1"/>
    <col min="15372" max="15372" width="16.5" customWidth="1"/>
    <col min="15621" max="15621" width="8.375" customWidth="1"/>
    <col min="15622" max="15627" width="15" customWidth="1"/>
    <col min="15628" max="15628" width="16.5" customWidth="1"/>
    <col min="15877" max="15877" width="8.375" customWidth="1"/>
    <col min="15878" max="15883" width="15" customWidth="1"/>
    <col min="15884" max="15884" width="16.5" customWidth="1"/>
    <col min="16133" max="16133" width="8.375" customWidth="1"/>
    <col min="16134" max="16139" width="15" customWidth="1"/>
    <col min="16140" max="16140" width="16.5" customWidth="1"/>
  </cols>
  <sheetData>
    <row r="1" spans="1:15" ht="28.5" customHeight="1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5" ht="28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5" s="18" customFormat="1" ht="28.5" customHeight="1">
      <c r="A3" s="78" t="s">
        <v>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16"/>
      <c r="M3" s="17"/>
    </row>
    <row r="4" spans="1:15" ht="17.25" thickBot="1">
      <c r="A4" s="1"/>
      <c r="B4" s="2"/>
      <c r="C4" s="2"/>
      <c r="D4" s="2"/>
      <c r="E4" s="2"/>
      <c r="F4" s="1"/>
      <c r="G4" s="1"/>
      <c r="H4" s="1"/>
      <c r="I4" s="1"/>
      <c r="J4" s="1"/>
      <c r="K4" s="1"/>
      <c r="L4" s="1"/>
      <c r="N4" s="3" t="s">
        <v>10</v>
      </c>
    </row>
    <row r="5" spans="1:15" ht="27.75" customHeight="1">
      <c r="A5" s="82" t="s">
        <v>11</v>
      </c>
      <c r="B5" s="84" t="s">
        <v>12</v>
      </c>
      <c r="C5" s="82" t="s">
        <v>31</v>
      </c>
      <c r="D5" s="86"/>
      <c r="E5" s="87"/>
      <c r="F5" s="88" t="s">
        <v>13</v>
      </c>
      <c r="G5" s="86"/>
      <c r="H5" s="89"/>
      <c r="I5" s="80" t="s">
        <v>27</v>
      </c>
      <c r="J5" s="75" t="s">
        <v>25</v>
      </c>
      <c r="K5" s="76"/>
      <c r="L5" s="77"/>
      <c r="M5" s="73" t="s">
        <v>28</v>
      </c>
      <c r="N5" s="74"/>
      <c r="O5" s="70" t="s">
        <v>41</v>
      </c>
    </row>
    <row r="6" spans="1:15" ht="32.25" customHeight="1">
      <c r="A6" s="83"/>
      <c r="B6" s="85"/>
      <c r="C6" s="25" t="s">
        <v>22</v>
      </c>
      <c r="D6" s="6" t="s">
        <v>23</v>
      </c>
      <c r="E6" s="26" t="s">
        <v>24</v>
      </c>
      <c r="F6" s="22" t="s">
        <v>22</v>
      </c>
      <c r="G6" s="6" t="s">
        <v>23</v>
      </c>
      <c r="H6" s="14" t="s">
        <v>24</v>
      </c>
      <c r="I6" s="81"/>
      <c r="J6" s="39" t="s">
        <v>26</v>
      </c>
      <c r="K6" s="6" t="s">
        <v>30</v>
      </c>
      <c r="L6" s="26" t="s">
        <v>27</v>
      </c>
      <c r="M6" s="36" t="s">
        <v>32</v>
      </c>
      <c r="N6" s="14" t="s">
        <v>29</v>
      </c>
      <c r="O6" s="71"/>
    </row>
    <row r="7" spans="1:15" s="5" customFormat="1" ht="21.75" customHeight="1">
      <c r="A7" s="43" t="s">
        <v>14</v>
      </c>
      <c r="B7" s="19">
        <f t="shared" ref="B7:L7" si="0">SUM(B8:B8)</f>
        <v>38915010000</v>
      </c>
      <c r="C7" s="27">
        <f t="shared" si="0"/>
        <v>77830020000</v>
      </c>
      <c r="D7" s="7">
        <f t="shared" si="0"/>
        <v>38915010000</v>
      </c>
      <c r="E7" s="28">
        <f t="shared" si="0"/>
        <v>38915010000</v>
      </c>
      <c r="F7" s="23">
        <f t="shared" si="0"/>
        <v>76828263049</v>
      </c>
      <c r="G7" s="7">
        <f t="shared" si="0"/>
        <v>38414131524.5</v>
      </c>
      <c r="H7" s="34">
        <f t="shared" si="0"/>
        <v>38414131524.5</v>
      </c>
      <c r="I7" s="56">
        <f t="shared" si="0"/>
        <v>0</v>
      </c>
      <c r="J7" s="27">
        <f t="shared" si="0"/>
        <v>500878475.5</v>
      </c>
      <c r="K7" s="7">
        <f t="shared" si="0"/>
        <v>500878475.5</v>
      </c>
      <c r="L7" s="28">
        <f t="shared" si="0"/>
        <v>0</v>
      </c>
      <c r="M7" s="37"/>
      <c r="N7" s="66"/>
      <c r="O7" s="68"/>
    </row>
    <row r="8" spans="1:15" ht="81.75" customHeight="1" thickBot="1">
      <c r="A8" s="45" t="s">
        <v>15</v>
      </c>
      <c r="B8" s="59">
        <f>운영지원!B8+실비입소!B8</f>
        <v>38915010000</v>
      </c>
      <c r="C8" s="60">
        <f>SUM(D8:E8)</f>
        <v>77830020000</v>
      </c>
      <c r="D8" s="59">
        <f>운영지원!D8+실비입소!D8</f>
        <v>38915010000</v>
      </c>
      <c r="E8" s="61">
        <f>운영지원!E8+실비입소!E8</f>
        <v>38915010000</v>
      </c>
      <c r="F8" s="62">
        <f>SUM(G8:H8)</f>
        <v>76828263049</v>
      </c>
      <c r="G8" s="11">
        <v>38414131524.5</v>
      </c>
      <c r="H8" s="11">
        <v>38414131524.5</v>
      </c>
      <c r="I8" s="63">
        <v>0</v>
      </c>
      <c r="J8" s="60">
        <f>SUM(K8:L8)</f>
        <v>500878475.5</v>
      </c>
      <c r="K8" s="12">
        <f>D8-G8</f>
        <v>500878475.5</v>
      </c>
      <c r="L8" s="64">
        <f>-I8</f>
        <v>0</v>
      </c>
      <c r="M8" s="65" t="s">
        <v>40</v>
      </c>
      <c r="N8" s="67" t="s">
        <v>39</v>
      </c>
      <c r="O8" s="69" t="s">
        <v>42</v>
      </c>
    </row>
    <row r="10" spans="1:15">
      <c r="B10" s="4"/>
    </row>
  </sheetData>
  <dataConsolidate>
    <dataRefs count="2">
      <dataRef ref="D10:H26" sheet="경상(실비)" r:id="rId1"/>
      <dataRef ref="D10:H26" sheet="자본소계(거주,의료,직업,생산)" r:id="rId2"/>
    </dataRefs>
  </dataConsolidate>
  <mergeCells count="10">
    <mergeCell ref="O5:O6"/>
    <mergeCell ref="A1:L1"/>
    <mergeCell ref="M5:N5"/>
    <mergeCell ref="J5:L5"/>
    <mergeCell ref="A3:K3"/>
    <mergeCell ref="I5:I6"/>
    <mergeCell ref="A5:A6"/>
    <mergeCell ref="B5:B6"/>
    <mergeCell ref="C5:E5"/>
    <mergeCell ref="F5:H5"/>
  </mergeCells>
  <phoneticPr fontId="1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workbookViewId="0">
      <selection activeCell="O8" sqref="O8"/>
    </sheetView>
  </sheetViews>
  <sheetFormatPr defaultRowHeight="16.5"/>
  <cols>
    <col min="1" max="1" width="7.25" customWidth="1"/>
    <col min="2" max="2" width="16.25" bestFit="1" customWidth="1"/>
    <col min="3" max="12" width="16.375" customWidth="1"/>
    <col min="13" max="13" width="12.625" bestFit="1" customWidth="1"/>
    <col min="14" max="14" width="12.125" customWidth="1"/>
    <col min="15" max="15" width="20.875" customWidth="1"/>
  </cols>
  <sheetData>
    <row r="1" spans="1:15" ht="28.5" customHeight="1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3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5" s="18" customFormat="1" ht="28.5" customHeight="1">
      <c r="A3" s="78" t="s">
        <v>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16"/>
      <c r="M3" s="17"/>
    </row>
    <row r="4" spans="1:15" ht="17.25" thickBot="1">
      <c r="A4" s="1"/>
      <c r="B4" s="2"/>
      <c r="C4" s="2"/>
      <c r="D4" s="2"/>
      <c r="E4" s="2"/>
      <c r="F4" s="1"/>
      <c r="G4" s="1"/>
      <c r="H4" s="1"/>
      <c r="I4" s="1"/>
      <c r="J4" s="1"/>
      <c r="K4" s="1"/>
      <c r="L4" s="1"/>
      <c r="N4" s="3" t="s">
        <v>10</v>
      </c>
    </row>
    <row r="5" spans="1:15" ht="27.75" customHeight="1">
      <c r="A5" s="82" t="s">
        <v>11</v>
      </c>
      <c r="B5" s="84" t="s">
        <v>12</v>
      </c>
      <c r="C5" s="82" t="s">
        <v>31</v>
      </c>
      <c r="D5" s="86"/>
      <c r="E5" s="87"/>
      <c r="F5" s="88" t="s">
        <v>13</v>
      </c>
      <c r="G5" s="86"/>
      <c r="H5" s="89"/>
      <c r="I5" s="80" t="s">
        <v>33</v>
      </c>
      <c r="J5" s="75" t="s">
        <v>25</v>
      </c>
      <c r="K5" s="76"/>
      <c r="L5" s="77"/>
      <c r="M5" s="73" t="s">
        <v>28</v>
      </c>
      <c r="N5" s="90"/>
    </row>
    <row r="6" spans="1:15" ht="32.25" customHeight="1">
      <c r="A6" s="83"/>
      <c r="B6" s="85"/>
      <c r="C6" s="25" t="s">
        <v>22</v>
      </c>
      <c r="D6" s="6" t="s">
        <v>23</v>
      </c>
      <c r="E6" s="26" t="s">
        <v>24</v>
      </c>
      <c r="F6" s="22" t="s">
        <v>22</v>
      </c>
      <c r="G6" s="6" t="s">
        <v>23</v>
      </c>
      <c r="H6" s="14" t="s">
        <v>24</v>
      </c>
      <c r="I6" s="81"/>
      <c r="J6" s="39" t="s">
        <v>26</v>
      </c>
      <c r="K6" s="6" t="s">
        <v>30</v>
      </c>
      <c r="L6" s="26" t="s">
        <v>27</v>
      </c>
      <c r="M6" s="36" t="s">
        <v>32</v>
      </c>
      <c r="N6" s="26" t="s">
        <v>29</v>
      </c>
    </row>
    <row r="7" spans="1:15" s="5" customFormat="1" ht="21.75" customHeight="1">
      <c r="A7" s="43" t="s">
        <v>14</v>
      </c>
      <c r="B7" s="19">
        <f t="shared" ref="B7:L7" si="0">SUM(B8:B8)</f>
        <v>38915010000</v>
      </c>
      <c r="C7" s="27">
        <f t="shared" si="0"/>
        <v>77830020000</v>
      </c>
      <c r="D7" s="7">
        <f t="shared" si="0"/>
        <v>38915010000</v>
      </c>
      <c r="E7" s="28">
        <f t="shared" si="0"/>
        <v>38915010000</v>
      </c>
      <c r="F7" s="23">
        <f t="shared" si="0"/>
        <v>76828263049</v>
      </c>
      <c r="G7" s="7">
        <f t="shared" si="0"/>
        <v>38414131524.5</v>
      </c>
      <c r="H7" s="34">
        <f t="shared" si="0"/>
        <v>38414131524.5</v>
      </c>
      <c r="I7" s="56">
        <f t="shared" si="0"/>
        <v>0</v>
      </c>
      <c r="J7" s="27">
        <f t="shared" si="0"/>
        <v>500878475.5</v>
      </c>
      <c r="K7" s="7">
        <f t="shared" si="0"/>
        <v>500878475.5</v>
      </c>
      <c r="L7" s="28">
        <f t="shared" si="0"/>
        <v>0</v>
      </c>
      <c r="M7" s="37"/>
      <c r="N7" s="44"/>
    </row>
    <row r="8" spans="1:15" ht="79.5" customHeight="1" thickBot="1">
      <c r="A8" s="45" t="s">
        <v>15</v>
      </c>
      <c r="B8" s="20">
        <v>38915010000</v>
      </c>
      <c r="C8" s="29">
        <f>SUM(D8:E8)</f>
        <v>77830020000</v>
      </c>
      <c r="D8" s="9">
        <v>38915010000</v>
      </c>
      <c r="E8" s="55">
        <v>38915010000</v>
      </c>
      <c r="F8" s="24">
        <f>SUM(G8:H8)</f>
        <v>76828263049</v>
      </c>
      <c r="G8" s="11">
        <v>38414131524.5</v>
      </c>
      <c r="H8" s="11">
        <v>38414131524.5</v>
      </c>
      <c r="I8" s="57">
        <v>0</v>
      </c>
      <c r="J8" s="29">
        <f>SUM(K8:L8)</f>
        <v>500878475.5</v>
      </c>
      <c r="K8" s="13">
        <f>D8-G8</f>
        <v>500878475.5</v>
      </c>
      <c r="L8" s="40">
        <f>I8</f>
        <v>0</v>
      </c>
      <c r="M8" s="65" t="s">
        <v>40</v>
      </c>
      <c r="N8" s="67" t="s">
        <v>39</v>
      </c>
      <c r="O8" s="69" t="s">
        <v>42</v>
      </c>
    </row>
  </sheetData>
  <mergeCells count="9">
    <mergeCell ref="M5:N5"/>
    <mergeCell ref="A3:K3"/>
    <mergeCell ref="A1:N1"/>
    <mergeCell ref="I5:I6"/>
    <mergeCell ref="A5:A6"/>
    <mergeCell ref="B5:B6"/>
    <mergeCell ref="C5:E5"/>
    <mergeCell ref="F5:H5"/>
    <mergeCell ref="J5:L5"/>
  </mergeCells>
  <phoneticPr fontId="1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H12" sqref="H12"/>
    </sheetView>
  </sheetViews>
  <sheetFormatPr defaultRowHeight="16.5"/>
  <cols>
    <col min="1" max="1" width="8.25" customWidth="1"/>
    <col min="2" max="12" width="14.75" customWidth="1"/>
    <col min="13" max="13" width="12.625" bestFit="1" customWidth="1"/>
    <col min="14" max="14" width="11.875" bestFit="1" customWidth="1"/>
  </cols>
  <sheetData>
    <row r="1" spans="1:14" ht="28.5" customHeight="1" thickBot="1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3.5" customHeight="1" thickBot="1">
      <c r="A2" s="5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4" s="18" customFormat="1" ht="28.5" customHeight="1">
      <c r="A3" s="78" t="s">
        <v>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16"/>
      <c r="M3" s="17"/>
    </row>
    <row r="4" spans="1:14" ht="17.25" thickBot="1">
      <c r="A4" s="1"/>
      <c r="B4" s="2"/>
      <c r="C4" s="2"/>
      <c r="D4" s="2"/>
      <c r="E4" s="2"/>
      <c r="F4" s="1"/>
      <c r="G4" s="1"/>
      <c r="H4" s="1"/>
      <c r="I4" s="1"/>
      <c r="J4" s="1"/>
      <c r="K4" s="1"/>
      <c r="L4" s="1"/>
      <c r="N4" s="3" t="s">
        <v>10</v>
      </c>
    </row>
    <row r="5" spans="1:14" ht="27.75" customHeight="1">
      <c r="A5" s="82" t="s">
        <v>11</v>
      </c>
      <c r="B5" s="84" t="s">
        <v>12</v>
      </c>
      <c r="C5" s="82" t="s">
        <v>31</v>
      </c>
      <c r="D5" s="86"/>
      <c r="E5" s="87"/>
      <c r="F5" s="88" t="s">
        <v>13</v>
      </c>
      <c r="G5" s="86"/>
      <c r="H5" s="89"/>
      <c r="I5" s="80" t="s">
        <v>33</v>
      </c>
      <c r="J5" s="75" t="s">
        <v>25</v>
      </c>
      <c r="K5" s="76"/>
      <c r="L5" s="77"/>
      <c r="M5" s="73" t="s">
        <v>28</v>
      </c>
      <c r="N5" s="90"/>
    </row>
    <row r="6" spans="1:14" ht="32.25" customHeight="1">
      <c r="A6" s="83"/>
      <c r="B6" s="85"/>
      <c r="C6" s="25" t="s">
        <v>22</v>
      </c>
      <c r="D6" s="6" t="s">
        <v>23</v>
      </c>
      <c r="E6" s="26" t="s">
        <v>24</v>
      </c>
      <c r="F6" s="22" t="s">
        <v>22</v>
      </c>
      <c r="G6" s="6" t="s">
        <v>23</v>
      </c>
      <c r="H6" s="14" t="s">
        <v>24</v>
      </c>
      <c r="I6" s="81"/>
      <c r="J6" s="39" t="s">
        <v>26</v>
      </c>
      <c r="K6" s="6" t="s">
        <v>30</v>
      </c>
      <c r="L6" s="26" t="s">
        <v>27</v>
      </c>
      <c r="M6" s="36" t="s">
        <v>32</v>
      </c>
      <c r="N6" s="26" t="s">
        <v>29</v>
      </c>
    </row>
    <row r="7" spans="1:14" s="5" customFormat="1" ht="21.75" customHeight="1">
      <c r="A7" s="43" t="s">
        <v>14</v>
      </c>
      <c r="B7" s="19">
        <f>SUM(B8:B24)</f>
        <v>1278000000</v>
      </c>
      <c r="C7" s="27">
        <f t="shared" ref="C7:L7" si="0">SUM(C8:C24)</f>
        <v>1825714000</v>
      </c>
      <c r="D7" s="7">
        <f>SUM(D8:D24)</f>
        <v>1278000000</v>
      </c>
      <c r="E7" s="28">
        <f>SUM(E8:E24)</f>
        <v>547714000</v>
      </c>
      <c r="F7" s="23">
        <f t="shared" si="0"/>
        <v>0</v>
      </c>
      <c r="G7" s="7">
        <f t="shared" si="0"/>
        <v>0</v>
      </c>
      <c r="H7" s="34">
        <f t="shared" si="0"/>
        <v>0</v>
      </c>
      <c r="I7" s="56">
        <f>SUM(I8:I24)</f>
        <v>0</v>
      </c>
      <c r="J7" s="27">
        <f t="shared" si="0"/>
        <v>1278000000</v>
      </c>
      <c r="K7" s="7">
        <f t="shared" si="0"/>
        <v>1278000000</v>
      </c>
      <c r="L7" s="28">
        <f t="shared" si="0"/>
        <v>0</v>
      </c>
      <c r="M7" s="37"/>
      <c r="N7" s="44"/>
    </row>
    <row r="8" spans="1:14" ht="21.75" customHeight="1">
      <c r="A8" s="45" t="s">
        <v>15</v>
      </c>
      <c r="B8" s="20">
        <v>0</v>
      </c>
      <c r="C8" s="29">
        <f>SUM(D8:E8)</f>
        <v>0</v>
      </c>
      <c r="D8" s="10">
        <v>0</v>
      </c>
      <c r="E8" s="30">
        <v>0</v>
      </c>
      <c r="F8" s="24">
        <f>SUM(G8:H8)</f>
        <v>0</v>
      </c>
      <c r="G8" s="8"/>
      <c r="H8" s="35"/>
      <c r="I8" s="57"/>
      <c r="J8" s="29">
        <f>SUM(K8:L8)</f>
        <v>0</v>
      </c>
      <c r="K8" s="13">
        <f>D8-G8</f>
        <v>0</v>
      </c>
      <c r="L8" s="40">
        <f>I8</f>
        <v>0</v>
      </c>
      <c r="M8" s="38"/>
      <c r="N8" s="46"/>
    </row>
    <row r="9" spans="1:14" ht="21.75" customHeight="1">
      <c r="A9" s="45" t="s">
        <v>0</v>
      </c>
      <c r="B9" s="21">
        <v>169655000</v>
      </c>
      <c r="C9" s="29">
        <f t="shared" ref="C9:C24" si="1">SUM(D9:E9)</f>
        <v>242364000</v>
      </c>
      <c r="D9" s="10">
        <v>169655000</v>
      </c>
      <c r="E9" s="30">
        <v>72709000</v>
      </c>
      <c r="F9" s="24">
        <f t="shared" ref="F9:F24" si="2">SUM(G9:H9)</f>
        <v>0</v>
      </c>
      <c r="G9" s="8"/>
      <c r="H9" s="35"/>
      <c r="I9" s="57"/>
      <c r="J9" s="29">
        <f t="shared" ref="J9:J24" si="3">SUM(K9:L9)</f>
        <v>169655000</v>
      </c>
      <c r="K9" s="13">
        <f t="shared" ref="K9:K24" si="4">D9-G9</f>
        <v>169655000</v>
      </c>
      <c r="L9" s="40">
        <f t="shared" ref="L9:L24" si="5">I9</f>
        <v>0</v>
      </c>
      <c r="M9" s="38"/>
      <c r="N9" s="46"/>
    </row>
    <row r="10" spans="1:14" ht="21.75" customHeight="1">
      <c r="A10" s="45" t="s">
        <v>16</v>
      </c>
      <c r="B10" s="21">
        <v>125629000</v>
      </c>
      <c r="C10" s="29">
        <f t="shared" si="1"/>
        <v>179470000</v>
      </c>
      <c r="D10" s="10">
        <v>125629000</v>
      </c>
      <c r="E10" s="30">
        <v>53841000</v>
      </c>
      <c r="F10" s="24">
        <f t="shared" si="2"/>
        <v>0</v>
      </c>
      <c r="G10" s="8"/>
      <c r="H10" s="35"/>
      <c r="I10" s="57"/>
      <c r="J10" s="29">
        <f t="shared" si="3"/>
        <v>125629000</v>
      </c>
      <c r="K10" s="13">
        <f t="shared" si="4"/>
        <v>125629000</v>
      </c>
      <c r="L10" s="40">
        <f t="shared" si="5"/>
        <v>0</v>
      </c>
      <c r="M10" s="38"/>
      <c r="N10" s="46"/>
    </row>
    <row r="11" spans="1:14" ht="21.75" customHeight="1">
      <c r="A11" s="45" t="s">
        <v>1</v>
      </c>
      <c r="B11" s="21">
        <v>91297000</v>
      </c>
      <c r="C11" s="29">
        <f t="shared" si="1"/>
        <v>130424000</v>
      </c>
      <c r="D11" s="10">
        <v>91297000</v>
      </c>
      <c r="E11" s="30">
        <v>39127000</v>
      </c>
      <c r="F11" s="24">
        <f t="shared" si="2"/>
        <v>0</v>
      </c>
      <c r="G11" s="8"/>
      <c r="H11" s="35"/>
      <c r="I11" s="57"/>
      <c r="J11" s="29">
        <f t="shared" si="3"/>
        <v>91297000</v>
      </c>
      <c r="K11" s="13">
        <f t="shared" si="4"/>
        <v>91297000</v>
      </c>
      <c r="L11" s="40">
        <f t="shared" si="5"/>
        <v>0</v>
      </c>
      <c r="M11" s="38"/>
      <c r="N11" s="46"/>
    </row>
    <row r="12" spans="1:14" ht="21.75" customHeight="1">
      <c r="A12" s="45" t="s">
        <v>17</v>
      </c>
      <c r="B12" s="21">
        <v>47872000</v>
      </c>
      <c r="C12" s="29">
        <f t="shared" si="1"/>
        <v>68389000</v>
      </c>
      <c r="D12" s="10">
        <v>47872000</v>
      </c>
      <c r="E12" s="30">
        <v>20517000</v>
      </c>
      <c r="F12" s="24">
        <f t="shared" si="2"/>
        <v>0</v>
      </c>
      <c r="G12" s="8"/>
      <c r="H12" s="35"/>
      <c r="I12" s="57"/>
      <c r="J12" s="29">
        <f t="shared" si="3"/>
        <v>47872000</v>
      </c>
      <c r="K12" s="13">
        <f t="shared" si="4"/>
        <v>47872000</v>
      </c>
      <c r="L12" s="40">
        <f t="shared" si="5"/>
        <v>0</v>
      </c>
      <c r="M12" s="38"/>
      <c r="N12" s="46"/>
    </row>
    <row r="13" spans="1:14" ht="21.75" customHeight="1">
      <c r="A13" s="45" t="s">
        <v>2</v>
      </c>
      <c r="B13" s="21">
        <v>0</v>
      </c>
      <c r="C13" s="29">
        <f t="shared" si="1"/>
        <v>0</v>
      </c>
      <c r="D13" s="10">
        <v>0</v>
      </c>
      <c r="E13" s="30">
        <v>0</v>
      </c>
      <c r="F13" s="24">
        <f t="shared" si="2"/>
        <v>0</v>
      </c>
      <c r="G13" s="8"/>
      <c r="H13" s="35"/>
      <c r="I13" s="57"/>
      <c r="J13" s="29">
        <f t="shared" si="3"/>
        <v>0</v>
      </c>
      <c r="K13" s="13">
        <f t="shared" si="4"/>
        <v>0</v>
      </c>
      <c r="L13" s="40">
        <f t="shared" si="5"/>
        <v>0</v>
      </c>
      <c r="M13" s="38"/>
      <c r="N13" s="46"/>
    </row>
    <row r="14" spans="1:14" ht="21.75" customHeight="1">
      <c r="A14" s="45" t="s">
        <v>18</v>
      </c>
      <c r="B14" s="21">
        <v>0</v>
      </c>
      <c r="C14" s="29">
        <f t="shared" si="1"/>
        <v>0</v>
      </c>
      <c r="D14" s="10">
        <v>0</v>
      </c>
      <c r="E14" s="30">
        <v>0</v>
      </c>
      <c r="F14" s="24">
        <f t="shared" si="2"/>
        <v>0</v>
      </c>
      <c r="G14" s="8"/>
      <c r="H14" s="35"/>
      <c r="I14" s="57"/>
      <c r="J14" s="29">
        <f t="shared" si="3"/>
        <v>0</v>
      </c>
      <c r="K14" s="13">
        <f t="shared" si="4"/>
        <v>0</v>
      </c>
      <c r="L14" s="40">
        <f t="shared" si="5"/>
        <v>0</v>
      </c>
      <c r="M14" s="38"/>
      <c r="N14" s="46"/>
    </row>
    <row r="15" spans="1:14" ht="21.75" customHeight="1">
      <c r="A15" s="45" t="s">
        <v>19</v>
      </c>
      <c r="B15" s="21">
        <v>0</v>
      </c>
      <c r="C15" s="29">
        <f t="shared" si="1"/>
        <v>0</v>
      </c>
      <c r="D15" s="10">
        <v>0</v>
      </c>
      <c r="E15" s="30">
        <v>0</v>
      </c>
      <c r="F15" s="24">
        <f t="shared" si="2"/>
        <v>0</v>
      </c>
      <c r="G15" s="8"/>
      <c r="H15" s="35"/>
      <c r="I15" s="57"/>
      <c r="J15" s="29">
        <f t="shared" si="3"/>
        <v>0</v>
      </c>
      <c r="K15" s="13">
        <f t="shared" si="4"/>
        <v>0</v>
      </c>
      <c r="L15" s="40">
        <f t="shared" si="5"/>
        <v>0</v>
      </c>
      <c r="M15" s="38"/>
      <c r="N15" s="46"/>
    </row>
    <row r="16" spans="1:14" ht="21.75" customHeight="1">
      <c r="A16" s="45" t="s">
        <v>20</v>
      </c>
      <c r="B16" s="21">
        <v>155355000</v>
      </c>
      <c r="C16" s="29">
        <f t="shared" si="1"/>
        <v>221936000</v>
      </c>
      <c r="D16" s="10">
        <v>155355000</v>
      </c>
      <c r="E16" s="30">
        <v>66581000</v>
      </c>
      <c r="F16" s="24">
        <f t="shared" si="2"/>
        <v>0</v>
      </c>
      <c r="G16" s="8"/>
      <c r="H16" s="35"/>
      <c r="I16" s="57"/>
      <c r="J16" s="29">
        <f t="shared" si="3"/>
        <v>155355000</v>
      </c>
      <c r="K16" s="13">
        <f t="shared" si="4"/>
        <v>155355000</v>
      </c>
      <c r="L16" s="40">
        <f t="shared" si="5"/>
        <v>0</v>
      </c>
      <c r="M16" s="38"/>
      <c r="N16" s="46"/>
    </row>
    <row r="17" spans="1:14" ht="21.75" customHeight="1">
      <c r="A17" s="45" t="s">
        <v>3</v>
      </c>
      <c r="B17" s="21">
        <v>0</v>
      </c>
      <c r="C17" s="29">
        <f t="shared" si="1"/>
        <v>0</v>
      </c>
      <c r="D17" s="10">
        <v>0</v>
      </c>
      <c r="E17" s="30">
        <v>0</v>
      </c>
      <c r="F17" s="24">
        <f t="shared" si="2"/>
        <v>0</v>
      </c>
      <c r="G17" s="8"/>
      <c r="H17" s="35"/>
      <c r="I17" s="57"/>
      <c r="J17" s="29">
        <f t="shared" si="3"/>
        <v>0</v>
      </c>
      <c r="K17" s="13">
        <f t="shared" si="4"/>
        <v>0</v>
      </c>
      <c r="L17" s="40">
        <f t="shared" si="5"/>
        <v>0</v>
      </c>
      <c r="M17" s="38"/>
      <c r="N17" s="46"/>
    </row>
    <row r="18" spans="1:14" ht="21.75" customHeight="1">
      <c r="A18" s="45" t="s">
        <v>4</v>
      </c>
      <c r="B18" s="21">
        <v>192554000</v>
      </c>
      <c r="C18" s="29">
        <f t="shared" si="1"/>
        <v>275077000</v>
      </c>
      <c r="D18" s="10">
        <v>192554000</v>
      </c>
      <c r="E18" s="30">
        <v>82523000</v>
      </c>
      <c r="F18" s="24">
        <f t="shared" si="2"/>
        <v>0</v>
      </c>
      <c r="G18" s="8"/>
      <c r="H18" s="35"/>
      <c r="I18" s="57"/>
      <c r="J18" s="29">
        <f t="shared" si="3"/>
        <v>192554000</v>
      </c>
      <c r="K18" s="13">
        <f t="shared" si="4"/>
        <v>192554000</v>
      </c>
      <c r="L18" s="40">
        <f t="shared" si="5"/>
        <v>0</v>
      </c>
      <c r="M18" s="38"/>
      <c r="N18" s="46"/>
    </row>
    <row r="19" spans="1:14" ht="21.75" customHeight="1">
      <c r="A19" s="45" t="s">
        <v>5</v>
      </c>
      <c r="B19" s="21">
        <v>122522000</v>
      </c>
      <c r="C19" s="29">
        <f t="shared" si="1"/>
        <v>175031000</v>
      </c>
      <c r="D19" s="10">
        <v>122522000</v>
      </c>
      <c r="E19" s="30">
        <v>52509000</v>
      </c>
      <c r="F19" s="24">
        <f t="shared" si="2"/>
        <v>0</v>
      </c>
      <c r="G19" s="8"/>
      <c r="H19" s="35"/>
      <c r="I19" s="57"/>
      <c r="J19" s="29">
        <f t="shared" si="3"/>
        <v>122522000</v>
      </c>
      <c r="K19" s="13">
        <f t="shared" si="4"/>
        <v>122522000</v>
      </c>
      <c r="L19" s="40">
        <f t="shared" si="5"/>
        <v>0</v>
      </c>
      <c r="M19" s="38"/>
      <c r="N19" s="46"/>
    </row>
    <row r="20" spans="1:14" ht="21.75" customHeight="1">
      <c r="A20" s="45" t="s">
        <v>6</v>
      </c>
      <c r="B20" s="21">
        <v>102570000</v>
      </c>
      <c r="C20" s="29">
        <f t="shared" si="1"/>
        <v>146529000</v>
      </c>
      <c r="D20" s="10">
        <v>102570000</v>
      </c>
      <c r="E20" s="30">
        <v>43959000</v>
      </c>
      <c r="F20" s="24">
        <f t="shared" si="2"/>
        <v>0</v>
      </c>
      <c r="G20" s="8"/>
      <c r="H20" s="35"/>
      <c r="I20" s="57"/>
      <c r="J20" s="29">
        <f t="shared" si="3"/>
        <v>102570000</v>
      </c>
      <c r="K20" s="13">
        <f t="shared" si="4"/>
        <v>102570000</v>
      </c>
      <c r="L20" s="40">
        <f t="shared" si="5"/>
        <v>0</v>
      </c>
      <c r="M20" s="38"/>
      <c r="N20" s="46"/>
    </row>
    <row r="21" spans="1:14" ht="21.75" customHeight="1">
      <c r="A21" s="45" t="s">
        <v>21</v>
      </c>
      <c r="B21" s="21">
        <v>23948000</v>
      </c>
      <c r="C21" s="29">
        <f t="shared" si="1"/>
        <v>34211000</v>
      </c>
      <c r="D21" s="10">
        <v>23948000</v>
      </c>
      <c r="E21" s="30">
        <v>10263000</v>
      </c>
      <c r="F21" s="24">
        <f t="shared" si="2"/>
        <v>0</v>
      </c>
      <c r="G21" s="8"/>
      <c r="H21" s="35"/>
      <c r="I21" s="57"/>
      <c r="J21" s="29">
        <f t="shared" si="3"/>
        <v>23948000</v>
      </c>
      <c r="K21" s="13">
        <f t="shared" si="4"/>
        <v>23948000</v>
      </c>
      <c r="L21" s="40">
        <f t="shared" si="5"/>
        <v>0</v>
      </c>
      <c r="M21" s="38"/>
      <c r="N21" s="46"/>
    </row>
    <row r="22" spans="1:14" ht="21.75" customHeight="1">
      <c r="A22" s="45" t="s">
        <v>7</v>
      </c>
      <c r="B22" s="21">
        <v>75427000</v>
      </c>
      <c r="C22" s="29">
        <f t="shared" si="1"/>
        <v>107753000</v>
      </c>
      <c r="D22" s="10">
        <v>75427000</v>
      </c>
      <c r="E22" s="30">
        <v>32326000</v>
      </c>
      <c r="F22" s="24">
        <f t="shared" si="2"/>
        <v>0</v>
      </c>
      <c r="G22" s="8"/>
      <c r="H22" s="35"/>
      <c r="I22" s="57"/>
      <c r="J22" s="29">
        <f t="shared" si="3"/>
        <v>75427000</v>
      </c>
      <c r="K22" s="13">
        <f t="shared" si="4"/>
        <v>75427000</v>
      </c>
      <c r="L22" s="40">
        <f t="shared" si="5"/>
        <v>0</v>
      </c>
      <c r="M22" s="38"/>
      <c r="N22" s="46"/>
    </row>
    <row r="23" spans="1:14" ht="21.75" customHeight="1">
      <c r="A23" s="45" t="s">
        <v>8</v>
      </c>
      <c r="B23" s="21">
        <v>101501000</v>
      </c>
      <c r="C23" s="29">
        <f t="shared" si="1"/>
        <v>145001000</v>
      </c>
      <c r="D23" s="10">
        <v>101501000</v>
      </c>
      <c r="E23" s="30">
        <v>43500000</v>
      </c>
      <c r="F23" s="24">
        <f t="shared" si="2"/>
        <v>0</v>
      </c>
      <c r="G23" s="8"/>
      <c r="H23" s="35"/>
      <c r="I23" s="57"/>
      <c r="J23" s="29">
        <f t="shared" si="3"/>
        <v>101501000</v>
      </c>
      <c r="K23" s="13">
        <f t="shared" si="4"/>
        <v>101501000</v>
      </c>
      <c r="L23" s="40">
        <f t="shared" si="5"/>
        <v>0</v>
      </c>
      <c r="M23" s="38"/>
      <c r="N23" s="46"/>
    </row>
    <row r="24" spans="1:14" ht="21.75" customHeight="1" thickBot="1">
      <c r="A24" s="47" t="s">
        <v>9</v>
      </c>
      <c r="B24" s="48">
        <v>69670000</v>
      </c>
      <c r="C24" s="31">
        <f t="shared" si="1"/>
        <v>99529000</v>
      </c>
      <c r="D24" s="32">
        <v>69670000</v>
      </c>
      <c r="E24" s="33">
        <v>29859000</v>
      </c>
      <c r="F24" s="49">
        <f t="shared" si="2"/>
        <v>0</v>
      </c>
      <c r="G24" s="50"/>
      <c r="H24" s="51"/>
      <c r="I24" s="58"/>
      <c r="J24" s="31">
        <f t="shared" si="3"/>
        <v>69670000</v>
      </c>
      <c r="K24" s="41">
        <f t="shared" si="4"/>
        <v>69670000</v>
      </c>
      <c r="L24" s="42">
        <f t="shared" si="5"/>
        <v>0</v>
      </c>
      <c r="M24" s="52"/>
      <c r="N24" s="53"/>
    </row>
  </sheetData>
  <mergeCells count="9">
    <mergeCell ref="M5:N5"/>
    <mergeCell ref="A1:N1"/>
    <mergeCell ref="I5:I6"/>
    <mergeCell ref="A3:K3"/>
    <mergeCell ref="A5:A6"/>
    <mergeCell ref="B5:B6"/>
    <mergeCell ref="C5:E5"/>
    <mergeCell ref="F5:H5"/>
    <mergeCell ref="J5:L5"/>
  </mergeCells>
  <phoneticPr fontId="1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총괄</vt:lpstr>
      <vt:lpstr>운영지원</vt:lpstr>
      <vt:lpstr>실비입소</vt:lpstr>
      <vt:lpstr>Sheet5</vt:lpstr>
    </vt:vector>
  </TitlesOfParts>
  <Company>MyCompany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user</cp:lastModifiedBy>
  <dcterms:created xsi:type="dcterms:W3CDTF">2016-01-18T09:49:59Z</dcterms:created>
  <dcterms:modified xsi:type="dcterms:W3CDTF">2018-06-18T00:21:59Z</dcterms:modified>
</cp:coreProperties>
</file>