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현재_통합_문서" defaultThemeVersion="124226"/>
  <bookViews>
    <workbookView xWindow="240" yWindow="240" windowWidth="12855" windowHeight="11025" tabRatio="905"/>
  </bookViews>
  <sheets>
    <sheet name="1-1.갑지(장기-2차)" sheetId="21" r:id="rId1"/>
    <sheet name="1-2.원가계산서(장기-2차)" sheetId="22" r:id="rId2"/>
    <sheet name="1-3.총괄(장기-2차)" sheetId="19" r:id="rId3"/>
    <sheet name="1-4.준공내역서(장기-2차)" sheetId="20" r:id="rId4"/>
    <sheet name="2-1.ES1차 총괄(장기-2차)" sheetId="35" r:id="rId5"/>
    <sheet name="2-3.ES1차 준공내역서(장기-2차)" sheetId="36" r:id="rId6"/>
    <sheet name="Sheet1" sheetId="18" r:id="rId7"/>
  </sheets>
  <externalReferences>
    <externalReference r:id="rId8"/>
    <externalReference r:id="rId9"/>
    <externalReference r:id="rId10"/>
    <externalReference r:id="rId11"/>
  </externalReferences>
  <definedNames>
    <definedName name="______TW1">#REF!</definedName>
    <definedName name="______TW2">#REF!</definedName>
    <definedName name="___HSH1">#REF!</definedName>
    <definedName name="___HSH2">#REF!</definedName>
    <definedName name="___NP1">#REF!</definedName>
    <definedName name="___NP2">#REF!</definedName>
    <definedName name="___NSH1">#REF!</definedName>
    <definedName name="___NSH2">#REF!</definedName>
    <definedName name="___pl1">#REF!</definedName>
    <definedName name="___PL2">#REF!</definedName>
    <definedName name="___PL3">#REF!</definedName>
    <definedName name="___SBB1">#REF!</definedName>
    <definedName name="___SBB2">#REF!</definedName>
    <definedName name="___SBB3">#REF!</definedName>
    <definedName name="___SBB4">#REF!</definedName>
    <definedName name="___SBB5">#REF!</definedName>
    <definedName name="___SHH1">#REF!</definedName>
    <definedName name="___SHH2">#REF!</definedName>
    <definedName name="___SHH3">#REF!</definedName>
    <definedName name="__a1">#REF!</definedName>
    <definedName name="__aab42">#REF!</definedName>
    <definedName name="__BVS1">#REF!</definedName>
    <definedName name="__BVS2">#REF!</definedName>
    <definedName name="__DAN1">#REF!</definedName>
    <definedName name="__DAN10">#REF!</definedName>
    <definedName name="__DAN100">#REF!</definedName>
    <definedName name="__DAN101">#REF!</definedName>
    <definedName name="__DAN102">#REF!</definedName>
    <definedName name="__DAN103">#REF!</definedName>
    <definedName name="__DAN104">#REF!</definedName>
    <definedName name="__DAN105">#REF!</definedName>
    <definedName name="__DAN106">#REF!</definedName>
    <definedName name="__DAN107">#REF!</definedName>
    <definedName name="__DAN108">#REF!</definedName>
    <definedName name="__DAN109">#REF!</definedName>
    <definedName name="__DAN11">#REF!</definedName>
    <definedName name="__DAN110">#REF!</definedName>
    <definedName name="__DAN111">#REF!</definedName>
    <definedName name="__DAN112">#REF!</definedName>
    <definedName name="__DAN113">#REF!</definedName>
    <definedName name="__DAN114">#REF!</definedName>
    <definedName name="__DAN115">#REF!</definedName>
    <definedName name="__DAN116">#REF!</definedName>
    <definedName name="__DAN117">#REF!</definedName>
    <definedName name="__DAN118">#REF!</definedName>
    <definedName name="__DAN119">#REF!</definedName>
    <definedName name="__DAN12">#REF!</definedName>
    <definedName name="__DAN120">#REF!</definedName>
    <definedName name="__DAN121">#REF!</definedName>
    <definedName name="__DAN122">#REF!</definedName>
    <definedName name="__DAN123">#REF!</definedName>
    <definedName name="__DAN124">#REF!</definedName>
    <definedName name="__DAN125">#REF!</definedName>
    <definedName name="__DAN126">#REF!</definedName>
    <definedName name="__DAN127">#REF!</definedName>
    <definedName name="__DAN128">#REF!</definedName>
    <definedName name="__DAN129">#REF!</definedName>
    <definedName name="__DAN13">#REF!</definedName>
    <definedName name="__DAN130">#REF!</definedName>
    <definedName name="__DAN131">#REF!</definedName>
    <definedName name="__DAN132">#REF!</definedName>
    <definedName name="__DAN133">#REF!</definedName>
    <definedName name="__DAN134">#REF!</definedName>
    <definedName name="__DAN135">#REF!</definedName>
    <definedName name="__DAN136">#REF!</definedName>
    <definedName name="__DAN137">#REF!</definedName>
    <definedName name="__DAN138">#REF!</definedName>
    <definedName name="__DAN139">#REF!</definedName>
    <definedName name="__DAN14">#REF!</definedName>
    <definedName name="__DAN140">#REF!</definedName>
    <definedName name="__DAN141">#REF!</definedName>
    <definedName name="__DAN142">#REF!</definedName>
    <definedName name="__DAN143">#REF!</definedName>
    <definedName name="__DAN144">#REF!</definedName>
    <definedName name="__DAN145">#REF!</definedName>
    <definedName name="__DAN146">#REF!</definedName>
    <definedName name="__DAN147">#REF!</definedName>
    <definedName name="__DAN148">#REF!</definedName>
    <definedName name="__DAN149">#REF!</definedName>
    <definedName name="__DAN15">#REF!</definedName>
    <definedName name="__DAN150">#REF!</definedName>
    <definedName name="__DAN151">#REF!</definedName>
    <definedName name="__DAN152">#REF!</definedName>
    <definedName name="__DAN153">#REF!</definedName>
    <definedName name="__DAN16">#REF!</definedName>
    <definedName name="__DAN17">#REF!</definedName>
    <definedName name="__DAN18">#REF!</definedName>
    <definedName name="__DAN19">#REF!</definedName>
    <definedName name="__DAN2">#REF!</definedName>
    <definedName name="__DAN20">#REF!</definedName>
    <definedName name="__DAN21">#REF!</definedName>
    <definedName name="__DAN22">#REF!</definedName>
    <definedName name="__DAN23">#REF!</definedName>
    <definedName name="__DAN24">#REF!</definedName>
    <definedName name="__DAN25">#REF!</definedName>
    <definedName name="__DAN26">#REF!</definedName>
    <definedName name="__DAN27">#REF!</definedName>
    <definedName name="__DAN28">#REF!</definedName>
    <definedName name="__DAN29">#REF!</definedName>
    <definedName name="__DAN3">#REF!</definedName>
    <definedName name="__DAN30">#REF!</definedName>
    <definedName name="__DAN31">#REF!</definedName>
    <definedName name="__DAN32">#REF!</definedName>
    <definedName name="__DAN33">#REF!</definedName>
    <definedName name="__DAN34">#REF!</definedName>
    <definedName name="__DAN35">#REF!</definedName>
    <definedName name="__DAN36">#REF!</definedName>
    <definedName name="__DAN37">#REF!</definedName>
    <definedName name="__DAN38">#REF!</definedName>
    <definedName name="__DAN39">#REF!</definedName>
    <definedName name="__DAN4">#REF!</definedName>
    <definedName name="__DAN40">#REF!</definedName>
    <definedName name="__DAN41">#REF!</definedName>
    <definedName name="__DAN42">#REF!</definedName>
    <definedName name="__DAN43">#REF!</definedName>
    <definedName name="__DAN44">#REF!</definedName>
    <definedName name="__DAN45">#REF!</definedName>
    <definedName name="__DAN46">#REF!</definedName>
    <definedName name="__DAN47">#REF!</definedName>
    <definedName name="__DAN48">#REF!</definedName>
    <definedName name="__DAN49">#REF!</definedName>
    <definedName name="__DAN5">#REF!</definedName>
    <definedName name="__DAN50">#REF!</definedName>
    <definedName name="__DAN51">#REF!</definedName>
    <definedName name="__DAN52">#REF!</definedName>
    <definedName name="__DAN53">#REF!</definedName>
    <definedName name="__DAN54">#REF!</definedName>
    <definedName name="__DAN55">#REF!</definedName>
    <definedName name="__DAN56">#REF!</definedName>
    <definedName name="__DAN57">#REF!</definedName>
    <definedName name="__DAN58">#REF!</definedName>
    <definedName name="__DAN59">#REF!</definedName>
    <definedName name="__DAN6">#REF!</definedName>
    <definedName name="__DAN60">#REF!</definedName>
    <definedName name="__DAN61">#REF!</definedName>
    <definedName name="__DAN62">#REF!</definedName>
    <definedName name="__DAN63">#REF!</definedName>
    <definedName name="__DAN64">#REF!</definedName>
    <definedName name="__DAN65">#REF!</definedName>
    <definedName name="__DAN66">#REF!</definedName>
    <definedName name="__DAN67">#REF!</definedName>
    <definedName name="__DAN68">#REF!</definedName>
    <definedName name="__DAN69">#REF!</definedName>
    <definedName name="__DAN7">#REF!</definedName>
    <definedName name="__DAN70">#REF!</definedName>
    <definedName name="__DAN71">#REF!</definedName>
    <definedName name="__DAN72">#REF!</definedName>
    <definedName name="__DAN73">#REF!</definedName>
    <definedName name="__DAN74">#REF!</definedName>
    <definedName name="__DAN75">#REF!</definedName>
    <definedName name="__DAN76">#REF!</definedName>
    <definedName name="__DAN77">#REF!</definedName>
    <definedName name="__DAN78">#REF!</definedName>
    <definedName name="__DAN79">#REF!</definedName>
    <definedName name="__DAN8">#REF!</definedName>
    <definedName name="__DAN80">#REF!</definedName>
    <definedName name="__DAN81">#REF!</definedName>
    <definedName name="__DAN82">#REF!</definedName>
    <definedName name="__DAN83">#REF!</definedName>
    <definedName name="__DAN84">#REF!</definedName>
    <definedName name="__DAN85">#REF!</definedName>
    <definedName name="__DAN86">#REF!</definedName>
    <definedName name="__DAN87">#REF!</definedName>
    <definedName name="__DAN88">#REF!</definedName>
    <definedName name="__DAN89">#REF!</definedName>
    <definedName name="__DAN9">#REF!</definedName>
    <definedName name="__DAN90">#REF!</definedName>
    <definedName name="__DAN91">#REF!</definedName>
    <definedName name="__DAN92">#REF!</definedName>
    <definedName name="__DAN93">#REF!</definedName>
    <definedName name="__DAN94">#REF!</definedName>
    <definedName name="__DAN95">#REF!</definedName>
    <definedName name="__DAN96">#REF!</definedName>
    <definedName name="__DAN97">#REF!</definedName>
    <definedName name="__DAN98">#REF!</definedName>
    <definedName name="__DAN99">#REF!</definedName>
    <definedName name="__ELL1">#REF!</definedName>
    <definedName name="__ELL2">#REF!</definedName>
    <definedName name="__HSH1">#REF!</definedName>
    <definedName name="__HSH2">#REF!</definedName>
    <definedName name="__IntlFixup">TRUE</definedName>
    <definedName name="__JOI13">#REF!</definedName>
    <definedName name="__JS1">#REF!</definedName>
    <definedName name="__JS2">#REF!</definedName>
    <definedName name="__LS1">#REF!</definedName>
    <definedName name="__LS2">#REF!</definedName>
    <definedName name="__LS3">#REF!</definedName>
    <definedName name="__LS4">#REF!</definedName>
    <definedName name="__NP1">#REF!</definedName>
    <definedName name="__NP2">#REF!</definedName>
    <definedName name="__NS1">#REF!</definedName>
    <definedName name="__NS2">#REF!</definedName>
    <definedName name="__NS3">#REF!</definedName>
    <definedName name="__NS4">#REF!</definedName>
    <definedName name="__NSH1">#REF!</definedName>
    <definedName name="__NSH2">#REF!</definedName>
    <definedName name="__pl1">#REF!</definedName>
    <definedName name="__PL2">#REF!</definedName>
    <definedName name="__PL3">#REF!</definedName>
    <definedName name="__RD1">#REF!</definedName>
    <definedName name="__RD2">#REF!</definedName>
    <definedName name="__RD3">#REF!</definedName>
    <definedName name="__RD4">#REF!</definedName>
    <definedName name="__RD6">#REF!</definedName>
    <definedName name="__RD7">#REF!</definedName>
    <definedName name="__RL1">#REF!</definedName>
    <definedName name="__RL2">#REF!</definedName>
    <definedName name="__RL3">#REF!</definedName>
    <definedName name="__RL4">#REF!</definedName>
    <definedName name="__RL5">#REF!</definedName>
    <definedName name="__RL6">#REF!</definedName>
    <definedName name="__RL7">#REF!</definedName>
    <definedName name="__SA1">#REF!</definedName>
    <definedName name="__SBB1">#REF!</definedName>
    <definedName name="__SBB2">#REF!</definedName>
    <definedName name="__SBB3">#REF!</definedName>
    <definedName name="__SBB4">#REF!</definedName>
    <definedName name="__SBB5">#REF!</definedName>
    <definedName name="__SCH1">#REF!</definedName>
    <definedName name="__SHH1">#REF!</definedName>
    <definedName name="__SHH2">#REF!</definedName>
    <definedName name="__SHH3">#REF!</definedName>
    <definedName name="__SS1">#REF!</definedName>
    <definedName name="__SS2">#REF!</definedName>
    <definedName name="__ST1">#REF!</definedName>
    <definedName name="__TC1">#REF!</definedName>
    <definedName name="__TC2">#REF!</definedName>
    <definedName name="__TW1">#REF!</definedName>
    <definedName name="__TW2">#REF!</definedName>
    <definedName name="__WC1">#REF!</definedName>
    <definedName name="__XS2">#REF!</definedName>
    <definedName name="_1">#REF!</definedName>
    <definedName name="_10">#REF!</definedName>
    <definedName name="_11">#REF!</definedName>
    <definedName name="_12">#REF!</definedName>
    <definedName name="_13">#REF!</definedName>
    <definedName name="_13aa1234_">#REF!</definedName>
    <definedName name="_14">#REF!</definedName>
    <definedName name="_15">#REF!</definedName>
    <definedName name="_15A">#REF!</definedName>
    <definedName name="_15cc43_">#REF!</definedName>
    <definedName name="_16">#REF!</definedName>
    <definedName name="_16ew33_">#REF!</definedName>
    <definedName name="_17">#REF!</definedName>
    <definedName name="_17p1_">#REF!</definedName>
    <definedName name="_18">#REF!</definedName>
    <definedName name="_19">#REF!</definedName>
    <definedName name="_2">#N/A</definedName>
    <definedName name="_20">#REF!</definedName>
    <definedName name="_21">#REF!</definedName>
    <definedName name="_22">#REF!</definedName>
    <definedName name="_23">#REF!</definedName>
    <definedName name="_24">#REF!</definedName>
    <definedName name="_25">#REF!</definedName>
    <definedName name="_26">#REF!</definedName>
    <definedName name="_27">#REF!</definedName>
    <definedName name="_28">#REF!</definedName>
    <definedName name="_29">#REF!</definedName>
    <definedName name="_3">#N/A</definedName>
    <definedName name="_30">#REF!</definedName>
    <definedName name="_31">#REF!</definedName>
    <definedName name="_32">#REF!</definedName>
    <definedName name="_33">#REF!</definedName>
    <definedName name="_34">#REF!</definedName>
    <definedName name="_35">#REF!</definedName>
    <definedName name="_36">#REF!</definedName>
    <definedName name="_37">#REF!</definedName>
    <definedName name="_38">#REF!</definedName>
    <definedName name="_39">#REF!</definedName>
    <definedName name="_4">#N/A</definedName>
    <definedName name="_40">#REF!</definedName>
    <definedName name="_41">#REF!</definedName>
    <definedName name="_42">#REF!</definedName>
    <definedName name="_43">#REF!</definedName>
    <definedName name="_44">#REF!</definedName>
    <definedName name="_45">#REF!</definedName>
    <definedName name="_46">#REF!</definedName>
    <definedName name="_47">#REF!</definedName>
    <definedName name="_48">#REF!</definedName>
    <definedName name="_49">#REF!</definedName>
    <definedName name="_5">#N/A</definedName>
    <definedName name="_50">#REF!</definedName>
    <definedName name="_51">#REF!</definedName>
    <definedName name="_52">#REF!</definedName>
    <definedName name="_53">#REF!</definedName>
    <definedName name="_54">#REF!</definedName>
    <definedName name="_55">#REF!</definedName>
    <definedName name="_56">#REF!</definedName>
    <definedName name="_57">#REF!</definedName>
    <definedName name="_58">#REF!</definedName>
    <definedName name="_59">#REF!</definedName>
    <definedName name="_6">#N/A</definedName>
    <definedName name="_60">#REF!</definedName>
    <definedName name="_61">#REF!</definedName>
    <definedName name="_62">#REF!</definedName>
    <definedName name="_63">#REF!</definedName>
    <definedName name="_64">#REF!</definedName>
    <definedName name="_65">#REF!</definedName>
    <definedName name="_66">#REF!</definedName>
    <definedName name="_67">#REF!</definedName>
    <definedName name="_68">#REF!</definedName>
    <definedName name="_69">#REF!</definedName>
    <definedName name="_7">#REF!</definedName>
    <definedName name="_70">#REF!</definedName>
    <definedName name="_71">#REF!</definedName>
    <definedName name="_72">#REF!</definedName>
    <definedName name="_73">#REF!</definedName>
    <definedName name="_74">#REF!</definedName>
    <definedName name="_75">#REF!</definedName>
    <definedName name="_76">#REF!</definedName>
    <definedName name="_77">#REF!</definedName>
    <definedName name="_78">#REF!</definedName>
    <definedName name="_79">#REF!</definedName>
    <definedName name="_8">#REF!</definedName>
    <definedName name="_80">#REF!</definedName>
    <definedName name="_81">#REF!</definedName>
    <definedName name="_82">#REF!</definedName>
    <definedName name="_83">#REF!</definedName>
    <definedName name="_84">#REF!</definedName>
    <definedName name="_85">#REF!</definedName>
    <definedName name="_86">#REF!</definedName>
    <definedName name="_87">#REF!</definedName>
    <definedName name="_88">#REF!</definedName>
    <definedName name="_89">#REF!</definedName>
    <definedName name="_9">#REF!</definedName>
    <definedName name="_90">#REF!</definedName>
    <definedName name="_91">#REF!</definedName>
    <definedName name="_92">#REF!</definedName>
    <definedName name="_93">#REF!</definedName>
    <definedName name="_94">#REF!</definedName>
    <definedName name="_95">#REF!</definedName>
    <definedName name="_96">#REF!</definedName>
    <definedName name="_97">#REF!</definedName>
    <definedName name="_98">#REF!</definedName>
    <definedName name="_99">#REF!</definedName>
    <definedName name="_A">#REF!</definedName>
    <definedName name="_A01">#REF!</definedName>
    <definedName name="_A02">#REF!</definedName>
    <definedName name="_A03">#REF!</definedName>
    <definedName name="_A04">#REF!</definedName>
    <definedName name="_A05">#REF!</definedName>
    <definedName name="_a1">#REF!</definedName>
    <definedName name="_a19">#REF!</definedName>
    <definedName name="_aa1234">#REF!</definedName>
    <definedName name="_aab42">#REF!</definedName>
    <definedName name="_B02">#REF!</definedName>
    <definedName name="_b03">#REF!</definedName>
    <definedName name="_b05">#REF!</definedName>
    <definedName name="_b06">#REF!</definedName>
    <definedName name="_b07">#REF!</definedName>
    <definedName name="_b08">#REF!</definedName>
    <definedName name="_B10">#REF!</definedName>
    <definedName name="_B11">#REF!</definedName>
    <definedName name="_b12">#REF!</definedName>
    <definedName name="_b13">#REF!</definedName>
    <definedName name="_B14">#REF!</definedName>
    <definedName name="_b15">#REF!</definedName>
    <definedName name="_b17">#REF!</definedName>
    <definedName name="_b18">#REF!</definedName>
    <definedName name="_b19">#REF!</definedName>
    <definedName name="_B20">#REF!</definedName>
    <definedName name="_B21">#REF!</definedName>
    <definedName name="_B23">#REF!</definedName>
    <definedName name="_B24">#REF!</definedName>
    <definedName name="_B25">#REF!</definedName>
    <definedName name="_B37">#REF!</definedName>
    <definedName name="_B38">#REF!</definedName>
    <definedName name="_BVS1">#REF!</definedName>
    <definedName name="_BVS2">#REF!</definedName>
    <definedName name="_C01">#REF!</definedName>
    <definedName name="_c02">#REF!</definedName>
    <definedName name="_C100000">#REF!</definedName>
    <definedName name="_cc43">#REF!</definedName>
    <definedName name="_CDT2">#REF!</definedName>
    <definedName name="_CON135">#REF!</definedName>
    <definedName name="_CON210">#REF!</definedName>
    <definedName name="_CON240">#REF!</definedName>
    <definedName name="_D01">#REF!</definedName>
    <definedName name="_D02">#REF!</definedName>
    <definedName name="_DOG1">#REF!</definedName>
    <definedName name="_DOG2">#REF!</definedName>
    <definedName name="_DOG22">#REF!</definedName>
    <definedName name="_DOG3">#REF!</definedName>
    <definedName name="_DOG33">#REF!</definedName>
    <definedName name="_DOG4">#REF!</definedName>
    <definedName name="_E01">#REF!</definedName>
    <definedName name="_ELL1">#REF!</definedName>
    <definedName name="_ELL2">#REF!</definedName>
    <definedName name="_ew33">#REF!</definedName>
    <definedName name="_F01">#REF!</definedName>
    <definedName name="_F02">#REF!</definedName>
    <definedName name="_F03">#REF!</definedName>
    <definedName name="_F04">#REF!</definedName>
    <definedName name="_F05">#REF!</definedName>
    <definedName name="_F06">#REF!</definedName>
    <definedName name="_F07">#REF!</definedName>
    <definedName name="_F08">#REF!</definedName>
    <definedName name="_F09">#REF!</definedName>
    <definedName name="_F10">#REF!</definedName>
    <definedName name="_F11">#REF!</definedName>
    <definedName name="_F12">#REF!</definedName>
    <definedName name="_f13">#REF!</definedName>
    <definedName name="_f14">#REF!</definedName>
    <definedName name="_F15">#REF!</definedName>
    <definedName name="_F16">#REF!</definedName>
    <definedName name="_F17">#REF!</definedName>
    <definedName name="_F18">#REF!</definedName>
    <definedName name="_f19">#REF!</definedName>
    <definedName name="_f20">#REF!</definedName>
    <definedName name="_f21">#REF!</definedName>
    <definedName name="_FBB1">#REF!</definedName>
    <definedName name="_FBB2">#REF!</definedName>
    <definedName name="_FBB3">#REF!</definedName>
    <definedName name="_FHH1">#REF!</definedName>
    <definedName name="_FHH2">#REF!</definedName>
    <definedName name="_FHH3">#REF!</definedName>
    <definedName name="_Fill" hidden="1">#REF!</definedName>
    <definedName name="_G01">#REF!</definedName>
    <definedName name="_G02">#REF!</definedName>
    <definedName name="_G03">#REF!</definedName>
    <definedName name="_G04">#REF!</definedName>
    <definedName name="_G07">#REF!</definedName>
    <definedName name="_G08">#REF!</definedName>
    <definedName name="_G09">#REF!</definedName>
    <definedName name="_g10">#REF!</definedName>
    <definedName name="_G11">#REF!</definedName>
    <definedName name="_G12">#REF!</definedName>
    <definedName name="_G13">#REF!</definedName>
    <definedName name="_H01">#REF!</definedName>
    <definedName name="_H02">#REF!</definedName>
    <definedName name="_H03">#REF!</definedName>
    <definedName name="_H04">#REF!</definedName>
    <definedName name="_H06">#REF!</definedName>
    <definedName name="_h07">#REF!</definedName>
    <definedName name="_h08">#REF!</definedName>
    <definedName name="_H09">#REF!</definedName>
    <definedName name="_H10">#REF!</definedName>
    <definedName name="_H11">#REF!</definedName>
    <definedName name="_H12">#REF!</definedName>
    <definedName name="_H13">#REF!</definedName>
    <definedName name="_H14">#REF!</definedName>
    <definedName name="_H15">#REF!</definedName>
    <definedName name="_H16">#REF!</definedName>
    <definedName name="_h17">#REF!</definedName>
    <definedName name="_H18">#REF!</definedName>
    <definedName name="_H19">#REF!</definedName>
    <definedName name="_HSH1">#REF!</definedName>
    <definedName name="_HSH2">#REF!</definedName>
    <definedName name="_I01">#REF!</definedName>
    <definedName name="_IL1">#REF!</definedName>
    <definedName name="_J01">#REF!</definedName>
    <definedName name="_JOI13">#REF!</definedName>
    <definedName name="_JS1">#REF!</definedName>
    <definedName name="_JS2">#REF!</definedName>
    <definedName name="_K01">#REF!</definedName>
    <definedName name="_Key1" hidden="1">#REF!</definedName>
    <definedName name="_L01">#REF!</definedName>
    <definedName name="_L02">#REF!</definedName>
    <definedName name="_L03">#REF!</definedName>
    <definedName name="_l06">#REF!</definedName>
    <definedName name="_l07">#REF!</definedName>
    <definedName name="_L08">#REF!</definedName>
    <definedName name="_L09">#REF!</definedName>
    <definedName name="_LS1">#REF!</definedName>
    <definedName name="_LS2">#REF!</definedName>
    <definedName name="_LS3">#REF!</definedName>
    <definedName name="_LS4">#REF!</definedName>
    <definedName name="_M01">#REF!</definedName>
    <definedName name="_M02">#REF!</definedName>
    <definedName name="_M03">#REF!</definedName>
    <definedName name="_M04">#REF!</definedName>
    <definedName name="_NLL1">#REF!</definedName>
    <definedName name="_NLL2">#REF!</definedName>
    <definedName name="_NLL3">#REF!</definedName>
    <definedName name="_NLL4">#REF!</definedName>
    <definedName name="_NLL5">#REF!</definedName>
    <definedName name="_NMB96">#REF!</definedName>
    <definedName name="_NP1">#REF!</definedName>
    <definedName name="_NP2">#REF!</definedName>
    <definedName name="_NS1">#REF!</definedName>
    <definedName name="_NS2">#REF!</definedName>
    <definedName name="_NS3">#REF!</definedName>
    <definedName name="_NS4">#REF!</definedName>
    <definedName name="_NSH1">#REF!</definedName>
    <definedName name="_NSH2">#REF!</definedName>
    <definedName name="_O01">#REF!</definedName>
    <definedName name="_O02">#REF!</definedName>
    <definedName name="_O04">#REF!</definedName>
    <definedName name="_O05">#REF!</definedName>
    <definedName name="_O08">#REF!</definedName>
    <definedName name="_O09">#REF!</definedName>
    <definedName name="_O10">#REF!</definedName>
    <definedName name="_O11">#REF!</definedName>
    <definedName name="_O12">#REF!</definedName>
    <definedName name="_O13">#REF!</definedName>
    <definedName name="_O14">#REF!</definedName>
    <definedName name="_O15">#REF!</definedName>
    <definedName name="_Order1" hidden="1">255</definedName>
    <definedName name="_Order2" hidden="1">255</definedName>
    <definedName name="_p01">#REF!</definedName>
    <definedName name="_p1">#REF!</definedName>
    <definedName name="_Parse_In" hidden="1">#REF!</definedName>
    <definedName name="_PI48">#REF!</definedName>
    <definedName name="_PI60">#REF!</definedName>
    <definedName name="_pl1">#REF!</definedName>
    <definedName name="_PL2">#REF!</definedName>
    <definedName name="_PL3">#REF!</definedName>
    <definedName name="_q01">#REF!</definedName>
    <definedName name="_Regression_Int">1</definedName>
    <definedName name="_RO110">#REF!</definedName>
    <definedName name="_RO22">#REF!</definedName>
    <definedName name="_RO35">#REF!</definedName>
    <definedName name="_RO45">#REF!</definedName>
    <definedName name="_RO60">#REF!</definedName>
    <definedName name="_RO80">#REF!</definedName>
    <definedName name="_SA1">#REF!</definedName>
    <definedName name="_SBB1">#REF!</definedName>
    <definedName name="_SBB2">#REF!</definedName>
    <definedName name="_SBB3">#REF!</definedName>
    <definedName name="_SBB4">#REF!</definedName>
    <definedName name="_SBB5">#REF!</definedName>
    <definedName name="_SCH1">#REF!</definedName>
    <definedName name="_SH1">#REF!</definedName>
    <definedName name="_SH2">#REF!</definedName>
    <definedName name="_SH3">#REF!</definedName>
    <definedName name="_SHH1">#REF!</definedName>
    <definedName name="_shh10">#REF!</definedName>
    <definedName name="_shh11">#REF!</definedName>
    <definedName name="_shh12">#REF!</definedName>
    <definedName name="_SHH13">#REF!</definedName>
    <definedName name="_SHH2">#REF!</definedName>
    <definedName name="_SHH3">#REF!</definedName>
    <definedName name="_shh4">#REF!</definedName>
    <definedName name="_shh5">#REF!</definedName>
    <definedName name="_shh6">#REF!</definedName>
    <definedName name="_shh7">#REF!</definedName>
    <definedName name="_shh8">#REF!</definedName>
    <definedName name="_shh9">#REF!</definedName>
    <definedName name="_sin1">#REF!</definedName>
    <definedName name="_sin2">#REF!</definedName>
    <definedName name="_SLL1">#REF!</definedName>
    <definedName name="_SLL2">#REF!</definedName>
    <definedName name="_SLL3">#REF!</definedName>
    <definedName name="_Sort" hidden="1">#REF!</definedName>
    <definedName name="_SS1">#REF!</definedName>
    <definedName name="_SS2">#REF!</definedName>
    <definedName name="_ST1">#REF!</definedName>
    <definedName name="_STT1">#REF!</definedName>
    <definedName name="_STT2">#REF!</definedName>
    <definedName name="_STT3">#REF!</definedName>
    <definedName name="_STT4">#REF!</definedName>
    <definedName name="_STT5">#REF!</definedName>
    <definedName name="_STT6">#REF!</definedName>
    <definedName name="_t5">#REF!</definedName>
    <definedName name="_tbb1">#REF!</definedName>
    <definedName name="_tbb2">#REF!</definedName>
    <definedName name="_tbb3">#REF!</definedName>
    <definedName name="_tbb4">#REF!</definedName>
    <definedName name="_tbb5">#REF!</definedName>
    <definedName name="_tbb6">#REF!</definedName>
    <definedName name="_tbb7">#REF!</definedName>
    <definedName name="_TC1">#REF!</definedName>
    <definedName name="_TC2">#REF!</definedName>
    <definedName name="_TON1">#REF!</definedName>
    <definedName name="_TON2">#REF!</definedName>
    <definedName name="_WC1">#REF!</definedName>
    <definedName name="_WW2">#REF!</definedName>
    <definedName name="_WW3">#REF!</definedName>
    <definedName name="_WW6">#REF!</definedName>
    <definedName name="_WW7">#REF!</definedName>
    <definedName name="_WW8">#REF!</definedName>
    <definedName name="\a">#N/A</definedName>
    <definedName name="\c">#N/A</definedName>
    <definedName name="\d">#REF!</definedName>
    <definedName name="\e">#N/A</definedName>
    <definedName name="\f">#REF!</definedName>
    <definedName name="\g">#N/A</definedName>
    <definedName name="\h">#N/A</definedName>
    <definedName name="\i">#N/A</definedName>
    <definedName name="\j">#N/A</definedName>
    <definedName name="\k">#N/A</definedName>
    <definedName name="\l">#N/A</definedName>
    <definedName name="\LARGE">#REF!</definedName>
    <definedName name="\m">#N/A</definedName>
    <definedName name="\MIDDLE">#REF!</definedName>
    <definedName name="\n">#N/A</definedName>
    <definedName name="\o">#REF!</definedName>
    <definedName name="\p">#REF!</definedName>
    <definedName name="\q">#N/A</definedName>
    <definedName name="\r">#N/A</definedName>
    <definedName name="\s">#N/A</definedName>
    <definedName name="\SMALL">#REF!</definedName>
    <definedName name="\t">#N/A</definedName>
    <definedName name="\u">#REF!</definedName>
    <definedName name="\w">#N/A</definedName>
    <definedName name="\x">#N/A</definedName>
    <definedName name="\y">#REF!</definedName>
    <definedName name="\z">#REF!</definedName>
    <definedName name="A">#REF!</definedName>
    <definedName name="A1A">#REF!</definedName>
    <definedName name="A2A">#REF!</definedName>
    <definedName name="A3A">#REF!</definedName>
    <definedName name="aa">#REF!</definedName>
    <definedName name="aaa">#REF!</definedName>
    <definedName name="AAAA" hidden="1">{#N/A,#N/A,FALSE,"구조1"}</definedName>
    <definedName name="aaaaa" hidden="1">{#N/A,#N/A,FALSE,"조골재"}</definedName>
    <definedName name="aaaaaaaaaa" hidden="1">{#N/A,#N/A,FALSE,"운반시간"}</definedName>
    <definedName name="AAAAAAAAAAAAAAAAA" hidden="1">{#N/A,#N/A,FALSE,"배수2"}</definedName>
    <definedName name="AAc">#REF!</definedName>
    <definedName name="abc">#REF!</definedName>
    <definedName name="ADREFD">#REF!</definedName>
    <definedName name="AEFWTWRWE" hidden="1">{#N/A,#N/A,FALSE,"배수1"}</definedName>
    <definedName name="AF" hidden="1">{#N/A,#N/A,FALSE,"포장2"}</definedName>
    <definedName name="AFAFA" hidden="1">{#N/A,#N/A,FALSE,"부대1"}</definedName>
    <definedName name="AFASFAS" hidden="1">{#N/A,#N/A,FALSE,"조골재"}</definedName>
    <definedName name="AFDSFDSFDSAF" hidden="1">{#N/A,#N/A,FALSE,"혼합골재"}</definedName>
    <definedName name="AFDSFSADFSA" hidden="1">{#N/A,#N/A,FALSE,"토공2"}</definedName>
    <definedName name="AFF">#REF!</definedName>
    <definedName name="AFFFFFFFFFFFFFFF" hidden="1">{#N/A,#N/A,FALSE,"단가표지"}</definedName>
    <definedName name="afjsa">#REF!</definedName>
    <definedName name="AFSAFS" hidden="1">{#N/A,#N/A,FALSE,"표지목차"}</definedName>
    <definedName name="AFSAFSA" hidden="1">{#N/A,#N/A,FALSE,"이정표"}</definedName>
    <definedName name="AFSAFSAF" hidden="1">{#N/A,#N/A,FALSE,"운반시간"}</definedName>
    <definedName name="AFSDAFSA" hidden="1">{#N/A,#N/A,FALSE,"속도"}</definedName>
    <definedName name="AFSSAFSAFSAFSAFSAD" hidden="1">{#N/A,#N/A,FALSE,"배수1"}</definedName>
    <definedName name="AN">#REF!</definedName>
    <definedName name="ANFRK2">#REF!</definedName>
    <definedName name="ANFRK3">#REF!</definedName>
    <definedName name="anfrkk">#REF!</definedName>
    <definedName name="anscount" hidden="1">1</definedName>
    <definedName name="APB">#REF!</definedName>
    <definedName name="APL">#REF!</definedName>
    <definedName name="APT">#REF!</definedName>
    <definedName name="as">#REF!</definedName>
    <definedName name="AS12.5">#REF!</definedName>
    <definedName name="ASB">#REF!</definedName>
    <definedName name="ASC">#REF!</definedName>
    <definedName name="ASCO">#REF!</definedName>
    <definedName name="ASCON">#REF!</definedName>
    <definedName name="ASEW">#REF!</definedName>
    <definedName name="ASFSA" hidden="1">{#N/A,#N/A,FALSE,"포장1";#N/A,#N/A,FALSE,"포장1"}</definedName>
    <definedName name="ASFSADFSAFSA" hidden="1">{#N/A,#N/A,FALSE,"부대2"}</definedName>
    <definedName name="ASFSADFSDGAFDSAF" hidden="1">{#N/A,#N/A,FALSE,"2~8번"}</definedName>
    <definedName name="ASFSAFAS" hidden="1">{#N/A,#N/A,FALSE,"2~8번"}</definedName>
    <definedName name="ASFSAFASFSA" hidden="1">{#N/A,#N/A,FALSE,"혼합골재"}</definedName>
    <definedName name="ASFSAFSA" hidden="1">{#N/A,#N/A,FALSE,"혼합골재"}</definedName>
    <definedName name="ASFSDAFSAF" hidden="1">{#N/A,#N/A,FALSE,"표지목차"}</definedName>
    <definedName name="ASFSDFSDFSAD" hidden="1">{#N/A,#N/A,FALSE,"2~8번"}</definedName>
    <definedName name="ASL">#REF!</definedName>
    <definedName name="Asp">#REF!</definedName>
    <definedName name="ASPO">#REF!</definedName>
    <definedName name="asqwecvb">#REF!</definedName>
    <definedName name="ASS">#REF!</definedName>
    <definedName name="ASSS" hidden="1">#REF!</definedName>
    <definedName name="AST">#REF!</definedName>
    <definedName name="AVF">#REF!</definedName>
    <definedName name="AW">#REF!</definedName>
    <definedName name="b">#REF!</definedName>
    <definedName name="B.1">#REF!</definedName>
    <definedName name="B.2">#REF!</definedName>
    <definedName name="B.3">#REF!</definedName>
    <definedName name="B.4">#REF!</definedName>
    <definedName name="B10A1P">#REF!</definedName>
    <definedName name="b10a1t">#REF!</definedName>
    <definedName name="b10a2p">#REF!</definedName>
    <definedName name="b10a2t">#REF!</definedName>
    <definedName name="B11A1P">#REF!</definedName>
    <definedName name="b11a1t">#REF!</definedName>
    <definedName name="b11a2p">#REF!</definedName>
    <definedName name="b11a2t">#REF!</definedName>
    <definedName name="B12A1P">#REF!</definedName>
    <definedName name="b12a1t">#REF!</definedName>
    <definedName name="b12a2p">#REF!</definedName>
    <definedName name="b12a2t">#REF!</definedName>
    <definedName name="B13A1P">#REF!</definedName>
    <definedName name="b13a1t">#REF!</definedName>
    <definedName name="b13a2p">#REF!</definedName>
    <definedName name="b13a2t">#REF!</definedName>
    <definedName name="B14A1P">#REF!</definedName>
    <definedName name="b14a1t">#REF!</definedName>
    <definedName name="b14a2p">#REF!</definedName>
    <definedName name="b14a2t">#REF!</definedName>
    <definedName name="B15A1P">#REF!</definedName>
    <definedName name="b15a1t">#REF!</definedName>
    <definedName name="b15a2p">#REF!</definedName>
    <definedName name="b15a2t">#REF!</definedName>
    <definedName name="B16A1T">#REF!</definedName>
    <definedName name="B16A2P">#REF!</definedName>
    <definedName name="B1A">#REF!</definedName>
    <definedName name="B1A1P">#REF!</definedName>
    <definedName name="b1a1t">#REF!</definedName>
    <definedName name="b1a2p">#REF!</definedName>
    <definedName name="b1a2t">#REF!</definedName>
    <definedName name="B1B">#REF!</definedName>
    <definedName name="B1C">#REF!</definedName>
    <definedName name="B1F">#REF!</definedName>
    <definedName name="B1WL">#REF!</definedName>
    <definedName name="B1WR">#REF!</definedName>
    <definedName name="B2A">#REF!</definedName>
    <definedName name="B2A1P">#REF!</definedName>
    <definedName name="b2a1t">#REF!</definedName>
    <definedName name="b2a2p">#REF!</definedName>
    <definedName name="b2a2t">#REF!</definedName>
    <definedName name="B2B">#REF!</definedName>
    <definedName name="B2C">#REF!</definedName>
    <definedName name="B2WL">#REF!</definedName>
    <definedName name="B2WR">#REF!</definedName>
    <definedName name="B30A1P">#REF!</definedName>
    <definedName name="b30a1t">#REF!</definedName>
    <definedName name="b30a2p">#REF!</definedName>
    <definedName name="b30a2t">#REF!</definedName>
    <definedName name="B3A">#REF!</definedName>
    <definedName name="B3A1P">#REF!</definedName>
    <definedName name="b3a1t">#REF!</definedName>
    <definedName name="b3a2p">#REF!</definedName>
    <definedName name="b3a2t">#REF!</definedName>
    <definedName name="B3B">#REF!</definedName>
    <definedName name="B4A">#REF!</definedName>
    <definedName name="B4A1P">#REF!</definedName>
    <definedName name="b4a1t">#REF!</definedName>
    <definedName name="b4a2p">#REF!</definedName>
    <definedName name="b4a2t">#REF!</definedName>
    <definedName name="B4B">#REF!</definedName>
    <definedName name="B5A">#REF!</definedName>
    <definedName name="B5A1P">#REF!</definedName>
    <definedName name="b5a1t">#REF!</definedName>
    <definedName name="b5a2p">#REF!</definedName>
    <definedName name="b5a2t">#REF!</definedName>
    <definedName name="B5B">[1]교각1!#REF!</definedName>
    <definedName name="B6A">#REF!</definedName>
    <definedName name="B6A1P">#REF!</definedName>
    <definedName name="b6a1t">#REF!</definedName>
    <definedName name="b6a2p">#REF!</definedName>
    <definedName name="b6a2t">#REF!</definedName>
    <definedName name="B6B">[1]교각1!#REF!</definedName>
    <definedName name="B7A">#REF!</definedName>
    <definedName name="B7A1P">#REF!</definedName>
    <definedName name="b7a1t">#REF!</definedName>
    <definedName name="b7a2p">#REF!</definedName>
    <definedName name="b7a2t">#REF!</definedName>
    <definedName name="B7B">[1]교각1!#REF!</definedName>
    <definedName name="B8A">#REF!</definedName>
    <definedName name="B8A1P">#REF!</definedName>
    <definedName name="b8a1t">#REF!</definedName>
    <definedName name="b8a2p">#REF!</definedName>
    <definedName name="b8a2t">#REF!</definedName>
    <definedName name="B9A">#REF!</definedName>
    <definedName name="B9A1P">#REF!</definedName>
    <definedName name="b9a1t">#REF!</definedName>
    <definedName name="b9a2p">#REF!</definedName>
    <definedName name="b9a2t">#REF!</definedName>
    <definedName name="BA">#REF!</definedName>
    <definedName name="BA1P">#REF!</definedName>
    <definedName name="ba1t">#REF!</definedName>
    <definedName name="ba2p">#REF!</definedName>
    <definedName name="ba2t">#REF!</definedName>
    <definedName name="bb">#REF!</definedName>
    <definedName name="BB6B">[2]교각1!#REF!</definedName>
    <definedName name="bbb">#REF!</definedName>
    <definedName name="BBBB">#REF!</definedName>
    <definedName name="Bbf">#REF!</definedName>
    <definedName name="BC">#REF!</definedName>
    <definedName name="BCB">#REF!</definedName>
    <definedName name="BCF">#REF!</definedName>
    <definedName name="Bcv">#REF!</definedName>
    <definedName name="BDCODE">#N/A</definedName>
    <definedName name="bdf">{"Book1","부대-(표지판,데리,가드).xls","부대-(낙,차,중분대).xls"}</definedName>
    <definedName name="bdxfxf">#REF!</definedName>
    <definedName name="BEAB1">#REF!</definedName>
    <definedName name="BEAB2">#REF!</definedName>
    <definedName name="BEAB3">#REF!</definedName>
    <definedName name="BEAB4">#REF!</definedName>
    <definedName name="BEAB5">#REF!</definedName>
    <definedName name="BEAR1">#REF!</definedName>
    <definedName name="BEAR2">#REF!</definedName>
    <definedName name="BEB">#REF!</definedName>
    <definedName name="BF">#REF!</definedName>
    <definedName name="BFH">#REF!</definedName>
    <definedName name="BFHG">#REF!</definedName>
    <definedName name="BH">#REF!</definedName>
    <definedName name="BHB">#REF!</definedName>
    <definedName name="BHS">#REF!</definedName>
    <definedName name="BHU">#REF!</definedName>
    <definedName name="BLOCK">#REF!</definedName>
    <definedName name="BM">#REF!</definedName>
    <definedName name="BMM">#REF!</definedName>
    <definedName name="BMO">#REF!</definedName>
    <definedName name="BOX형수로집계">#REF!</definedName>
    <definedName name="BR">#REF!</definedName>
    <definedName name="BR.1">#REF!</definedName>
    <definedName name="BS">#REF!</definedName>
    <definedName name="BSH">#REF!</definedName>
    <definedName name="BSS">#REF!</definedName>
    <definedName name="BST">#REF!</definedName>
    <definedName name="BSV">#REF!</definedName>
    <definedName name="BT">#REF!</definedName>
    <definedName name="BUF">#REF!</definedName>
    <definedName name="BV">#REF!</definedName>
    <definedName name="BW">#REF!</definedName>
    <definedName name="BWC">#REF!</definedName>
    <definedName name="BWD">#REF!</definedName>
    <definedName name="C_">#N/A</definedName>
    <definedName name="c_1">#REF!</definedName>
    <definedName name="c_2">#REF!</definedName>
    <definedName name="c_3">#REF!</definedName>
    <definedName name="c_33">#REF!</definedName>
    <definedName name="c_4">#REF!</definedName>
    <definedName name="c1.a1p">#REF!</definedName>
    <definedName name="c1.a1t">#REF!</definedName>
    <definedName name="c1.a2p">#REF!</definedName>
    <definedName name="c1.a2t">#REF!</definedName>
    <definedName name="c2.a1p">#REF!</definedName>
    <definedName name="c2.a1t">#REF!</definedName>
    <definedName name="c2.a2p">#REF!</definedName>
    <definedName name="c2.a2t">#REF!</definedName>
    <definedName name="cable">#REF!</definedName>
    <definedName name="camberWork">[0]!camberWork</definedName>
    <definedName name="CC" hidden="1">{#N/A,#N/A,FALSE,"혼합골재"}</definedName>
    <definedName name="CCC">#REF!</definedName>
    <definedName name="CCCC">#REF!</definedName>
    <definedName name="CH">#REF!</definedName>
    <definedName name="CK">#REF!</definedName>
    <definedName name="CM">#REF!</definedName>
    <definedName name="CO0.6">#REF!</definedName>
    <definedName name="CO1.0">#REF!</definedName>
    <definedName name="CO20.0">#REF!</definedName>
    <definedName name="CODE">#REF!</definedName>
    <definedName name="CODE1">#REF!</definedName>
    <definedName name="CODE2">#REF!</definedName>
    <definedName name="CODE3">#REF!</definedName>
    <definedName name="CODE4">#REF!</definedName>
    <definedName name="CODE5">#REF!</definedName>
    <definedName name="CODE6">#REF!</definedName>
    <definedName name="CODE7">#REF!</definedName>
    <definedName name="COLUMN_A">#REF!</definedName>
    <definedName name="CON">#REF!</definedName>
    <definedName name="COPING_W">#REF!</definedName>
    <definedName name="COPY1__F">#REF!</definedName>
    <definedName name="COPY990">#REF!</definedName>
    <definedName name="CR">#REF!</definedName>
    <definedName name="_xlnm.Criteria">#REF!</definedName>
    <definedName name="CTC">#REF!</definedName>
    <definedName name="CTL">#REF!</definedName>
    <definedName name="CTR">#REF!</definedName>
    <definedName name="CXRGS">#REF!</definedName>
    <definedName name="D">#REF!</definedName>
    <definedName name="D.1">#REF!</definedName>
    <definedName name="D.2">#REF!</definedName>
    <definedName name="DANGA">#REF!,#REF!</definedName>
    <definedName name="DANGA1">#REF!</definedName>
    <definedName name="DANGA10">#REF!</definedName>
    <definedName name="DANGA100">#REF!</definedName>
    <definedName name="DANGA101">#REF!</definedName>
    <definedName name="DANGA102">#REF!</definedName>
    <definedName name="DANGA103">#REF!</definedName>
    <definedName name="DANGA104">#REF!</definedName>
    <definedName name="DANGA105">#REF!</definedName>
    <definedName name="DANGA106">#REF!</definedName>
    <definedName name="DANGA107">#REF!</definedName>
    <definedName name="DANGA108">#REF!</definedName>
    <definedName name="DANGA109">#REF!</definedName>
    <definedName name="DANGA11">#REF!</definedName>
    <definedName name="DANGA110">#REF!</definedName>
    <definedName name="DANGA111">#REF!</definedName>
    <definedName name="DANGA112">#REF!</definedName>
    <definedName name="DANGA113">#REF!</definedName>
    <definedName name="DANGA114">#REF!</definedName>
    <definedName name="DANGA115">#REF!</definedName>
    <definedName name="DANGA116">#REF!</definedName>
    <definedName name="DANGA117">#REF!</definedName>
    <definedName name="DANGA118">#REF!</definedName>
    <definedName name="DANGA119">#REF!</definedName>
    <definedName name="DANGA12">#REF!</definedName>
    <definedName name="DANGA120">#REF!</definedName>
    <definedName name="DANGA121">#REF!</definedName>
    <definedName name="DANGA122">#REF!</definedName>
    <definedName name="DANGA123">#REF!</definedName>
    <definedName name="DANGA124">#REF!</definedName>
    <definedName name="DANGA125">#REF!</definedName>
    <definedName name="DANGA126">#REF!</definedName>
    <definedName name="DANGA127">#REF!</definedName>
    <definedName name="DANGA128">#REF!</definedName>
    <definedName name="DANGA129">#REF!</definedName>
    <definedName name="DANGA13">#REF!</definedName>
    <definedName name="DANGA130">#REF!</definedName>
    <definedName name="DANGA131">#REF!</definedName>
    <definedName name="DANGA132">#REF!</definedName>
    <definedName name="DANGA133">#REF!</definedName>
    <definedName name="DANGA134">#REF!</definedName>
    <definedName name="DANGA135">#REF!</definedName>
    <definedName name="DANGA136">#REF!</definedName>
    <definedName name="DANGA137">#REF!</definedName>
    <definedName name="DANGA138">#REF!</definedName>
    <definedName name="DANGA139">#REF!</definedName>
    <definedName name="DANGA14">#REF!</definedName>
    <definedName name="DANGA140">#REF!</definedName>
    <definedName name="DANGA141">#REF!</definedName>
    <definedName name="DANGA142">#REF!</definedName>
    <definedName name="DANGA143">#REF!</definedName>
    <definedName name="DANGA144">#REF!</definedName>
    <definedName name="DANGA145">#REF!</definedName>
    <definedName name="DANGA146">#REF!</definedName>
    <definedName name="DANGA147">#REF!</definedName>
    <definedName name="DANGA148">#REF!</definedName>
    <definedName name="DANGA149">#REF!</definedName>
    <definedName name="DANGA15">#REF!</definedName>
    <definedName name="DANGA150">#REF!</definedName>
    <definedName name="DANGA151">#REF!</definedName>
    <definedName name="DANGA152">#REF!</definedName>
    <definedName name="DANGA153">#REF!</definedName>
    <definedName name="DANGA154">#REF!</definedName>
    <definedName name="DANGA155">#REF!</definedName>
    <definedName name="DANGA156">#REF!</definedName>
    <definedName name="DANGA157">#REF!</definedName>
    <definedName name="DANGA158">#REF!</definedName>
    <definedName name="DANGA159">#REF!</definedName>
    <definedName name="DANGA16">#REF!</definedName>
    <definedName name="DANGA160">#REF!</definedName>
    <definedName name="DANGA161">#REF!</definedName>
    <definedName name="DANGA162">#REF!</definedName>
    <definedName name="DANGA163">#REF!</definedName>
    <definedName name="DANGA164">#REF!</definedName>
    <definedName name="DANGA165">#REF!</definedName>
    <definedName name="DANGA166">#REF!</definedName>
    <definedName name="DANGA167">#REF!</definedName>
    <definedName name="DANGA168">#REF!</definedName>
    <definedName name="DANGA169">#REF!</definedName>
    <definedName name="DANGA17">#REF!</definedName>
    <definedName name="DANGA170">#REF!</definedName>
    <definedName name="DANGA171">#REF!</definedName>
    <definedName name="DANGA172">#REF!</definedName>
    <definedName name="DANGA173">#REF!</definedName>
    <definedName name="DANGA174">#REF!</definedName>
    <definedName name="DANGA175">#REF!</definedName>
    <definedName name="DANGA176">#REF!</definedName>
    <definedName name="DANGA177">#REF!</definedName>
    <definedName name="DANGA178">#REF!</definedName>
    <definedName name="DANGA179">#REF!</definedName>
    <definedName name="DANGA18">#REF!</definedName>
    <definedName name="DANGA180">#REF!</definedName>
    <definedName name="DANGA181">#REF!</definedName>
    <definedName name="DANGA182">#REF!</definedName>
    <definedName name="DANGA183">#REF!</definedName>
    <definedName name="DANGA184">#REF!</definedName>
    <definedName name="DANGA185">#REF!</definedName>
    <definedName name="DANGA186">#REF!</definedName>
    <definedName name="DANGA187">#REF!</definedName>
    <definedName name="DANGA188">#REF!</definedName>
    <definedName name="DANGA189">#REF!</definedName>
    <definedName name="DANGA19">#REF!</definedName>
    <definedName name="DANGA190">#REF!</definedName>
    <definedName name="DANGA191">#REF!</definedName>
    <definedName name="DANGA192">#REF!</definedName>
    <definedName name="DANGA193">#REF!</definedName>
    <definedName name="DANGA194">#REF!</definedName>
    <definedName name="DANGA195">#REF!</definedName>
    <definedName name="DANGA196">#REF!</definedName>
    <definedName name="DANGA197">#REF!</definedName>
    <definedName name="DANGA198">#REF!</definedName>
    <definedName name="DANGA199">#REF!</definedName>
    <definedName name="DANGA2">#REF!</definedName>
    <definedName name="DANGA20">#REF!</definedName>
    <definedName name="DANGA200">#REF!</definedName>
    <definedName name="DANGA201">#REF!</definedName>
    <definedName name="DANGA202">#REF!</definedName>
    <definedName name="DANGA203">#REF!</definedName>
    <definedName name="DANGA204">#REF!</definedName>
    <definedName name="DANGA205">#REF!</definedName>
    <definedName name="DANGA206">#REF!</definedName>
    <definedName name="DANGA207">#REF!</definedName>
    <definedName name="DANGA208">#REF!</definedName>
    <definedName name="DANGA209">#REF!</definedName>
    <definedName name="DANGA21">#REF!</definedName>
    <definedName name="DANGA210">#REF!</definedName>
    <definedName name="DANGA211">#REF!</definedName>
    <definedName name="DANGA212">#REF!</definedName>
    <definedName name="DANGA213">#REF!</definedName>
    <definedName name="DANGA214">#REF!</definedName>
    <definedName name="DANGA215">#REF!</definedName>
    <definedName name="DANGA216">#REF!</definedName>
    <definedName name="DANGA217">#REF!</definedName>
    <definedName name="DANGA218">#REF!</definedName>
    <definedName name="DANGA219">#REF!</definedName>
    <definedName name="DANGA22">#REF!</definedName>
    <definedName name="DANGA220">#REF!</definedName>
    <definedName name="DANGA221">#REF!</definedName>
    <definedName name="DANGA222">#REF!</definedName>
    <definedName name="DANGA223">#REF!</definedName>
    <definedName name="DANGA224">#REF!</definedName>
    <definedName name="DANGA225">#REF!</definedName>
    <definedName name="DANGA226">#REF!</definedName>
    <definedName name="DANGA227">#REF!</definedName>
    <definedName name="DANGA228">#REF!</definedName>
    <definedName name="DANGA23">#REF!</definedName>
    <definedName name="DANGA24">#REF!</definedName>
    <definedName name="DANGA25">#REF!</definedName>
    <definedName name="DANGA26">#REF!</definedName>
    <definedName name="DANGA27">#REF!</definedName>
    <definedName name="DANGA28">#REF!</definedName>
    <definedName name="DANGA29">#REF!</definedName>
    <definedName name="DANGA3">#REF!</definedName>
    <definedName name="DANGA30">#REF!</definedName>
    <definedName name="DANGA31">#REF!</definedName>
    <definedName name="DANGA32">#REF!</definedName>
    <definedName name="DANGA33">#REF!</definedName>
    <definedName name="DANGA34">#REF!</definedName>
    <definedName name="DANGA35">#REF!</definedName>
    <definedName name="DANGA36">#REF!</definedName>
    <definedName name="DANGA37">#REF!</definedName>
    <definedName name="DANGA38">#REF!</definedName>
    <definedName name="DANGA39">#REF!</definedName>
    <definedName name="DANGA4">#REF!</definedName>
    <definedName name="DANGA40">#REF!</definedName>
    <definedName name="DANGA41">#REF!</definedName>
    <definedName name="DANGA42">#REF!</definedName>
    <definedName name="DANGA43">#REF!</definedName>
    <definedName name="DANGA44">#REF!</definedName>
    <definedName name="DANGA45">#REF!</definedName>
    <definedName name="DANGA46">#REF!</definedName>
    <definedName name="DANGA47">#REF!</definedName>
    <definedName name="DANGA48">#REF!</definedName>
    <definedName name="DANGA49">#REF!</definedName>
    <definedName name="DANGA5">#REF!</definedName>
    <definedName name="DANGA50">#REF!</definedName>
    <definedName name="DANGA51">#REF!</definedName>
    <definedName name="DANGA52">#REF!</definedName>
    <definedName name="DANGA53">#REF!</definedName>
    <definedName name="DANGA54">#REF!</definedName>
    <definedName name="DANGA55">#REF!</definedName>
    <definedName name="DANGA56">#REF!</definedName>
    <definedName name="DANGA57">#REF!</definedName>
    <definedName name="DANGA58">#REF!</definedName>
    <definedName name="DANGA59">#REF!</definedName>
    <definedName name="DANGA6">#REF!</definedName>
    <definedName name="DANGA60">#REF!</definedName>
    <definedName name="DANGA61">#REF!</definedName>
    <definedName name="DANGA62">#REF!</definedName>
    <definedName name="DANGA63">#REF!</definedName>
    <definedName name="DANGA64">#REF!</definedName>
    <definedName name="DANGA65">#REF!</definedName>
    <definedName name="DANGA66">#REF!</definedName>
    <definedName name="DANGA67">#REF!</definedName>
    <definedName name="DANGA68">#REF!</definedName>
    <definedName name="DANGA69">#REF!</definedName>
    <definedName name="DANGA7">#REF!</definedName>
    <definedName name="DANGA70">#REF!</definedName>
    <definedName name="DANGA71">#REF!</definedName>
    <definedName name="DANGA72">#REF!</definedName>
    <definedName name="DANGA73">#REF!</definedName>
    <definedName name="DANGA74">#REF!</definedName>
    <definedName name="DANGA75">#REF!</definedName>
    <definedName name="DANGA76">#REF!</definedName>
    <definedName name="DANGA77">#REF!</definedName>
    <definedName name="DANGA78">#REF!</definedName>
    <definedName name="DANGA79">#REF!</definedName>
    <definedName name="DANGA8">#REF!</definedName>
    <definedName name="DANGA80">#REF!</definedName>
    <definedName name="DANGA81">#REF!</definedName>
    <definedName name="DANGA82">#REF!</definedName>
    <definedName name="DANGA83">#REF!</definedName>
    <definedName name="DANGA84">#REF!</definedName>
    <definedName name="DANGA85">#REF!</definedName>
    <definedName name="DANGA86">#REF!</definedName>
    <definedName name="DANGA87">#REF!</definedName>
    <definedName name="DANGA88">#REF!</definedName>
    <definedName name="DANGA89">#REF!</definedName>
    <definedName name="DANGA9">#REF!</definedName>
    <definedName name="DANGA90">#REF!</definedName>
    <definedName name="DANGA91">#REF!</definedName>
    <definedName name="DANGA92">#REF!</definedName>
    <definedName name="DANGA93">#REF!</definedName>
    <definedName name="DANGA94">#REF!</definedName>
    <definedName name="DANGA95">#REF!</definedName>
    <definedName name="DANGA96">#REF!</definedName>
    <definedName name="DANGA97">#REF!</definedName>
    <definedName name="DANGA98">#REF!</definedName>
    <definedName name="DANGA99">#REF!</definedName>
    <definedName name="DAQ">#N/A</definedName>
    <definedName name="_xlnm.Database">#REF!</definedName>
    <definedName name="Database_MI">#REF!</definedName>
    <definedName name="DB">#REF!</definedName>
    <definedName name="dbar갯수">#REF!</definedName>
    <definedName name="DC">#REF!</definedName>
    <definedName name="dd">#REF!</definedName>
    <definedName name="ddd">#REF!</definedName>
    <definedName name="dddd">#REF!</definedName>
    <definedName name="ddf">#REF!</definedName>
    <definedName name="DEA">#REF!</definedName>
    <definedName name="df">#REF!</definedName>
    <definedName name="dfdfdfdf">#REF!</definedName>
    <definedName name="dfds">#REF!</definedName>
    <definedName name="dfesef">#REF!</definedName>
    <definedName name="dfghfdgh">#REF!</definedName>
    <definedName name="DFHDFHRE" hidden="1">{#N/A,#N/A,FALSE,"속도"}</definedName>
    <definedName name="dfrxg">#REF!</definedName>
    <definedName name="DGSGD">#REF!</definedName>
    <definedName name="DIA">[1]교각1!#REF!</definedName>
    <definedName name="djd">{"Book1","부대-(표지판,데리,가드).xls","부대-(낙,차,중분대).xls"}</definedName>
    <definedName name="dkdkdkd">#REF!</definedName>
    <definedName name="dks">#REF!</definedName>
    <definedName name="DL">#REF!</definedName>
    <definedName name="DLRLED">#REF!</definedName>
    <definedName name="dns" hidden="1">{#N/A,#N/A,FALSE,"운반시간"}</definedName>
    <definedName name="Document_array">{"Book1","부대-(표지판,데리,가드).xls","부대-(낙,차,중분대).xls"}</definedName>
    <definedName name="DON">#REF!</definedName>
    <definedName name="DONG1">#REF!</definedName>
    <definedName name="DONG2">#REF!</definedName>
    <definedName name="DOWEL">#REF!</definedName>
    <definedName name="dowelbar갯수">#REF!</definedName>
    <definedName name="DPI">#REF!</definedName>
    <definedName name="DRDEWF">#REF!</definedName>
    <definedName name="DRDS">#REF!</definedName>
    <definedName name="drefdfd">#REF!</definedName>
    <definedName name="DRXSZH">#REF!</definedName>
    <definedName name="dsaf" hidden="1">{#N/A,#N/A,FALSE,"조골재"}</definedName>
    <definedName name="DSF" hidden="1">{#N/A,#N/A,FALSE,"골재소요량";#N/A,#N/A,FALSE,"골재소요량"}</definedName>
    <definedName name="DSGSFWERD" hidden="1">{#N/A,#N/A,FALSE,"골재소요량";#N/A,#N/A,FALSE,"골재소요량"}</definedName>
    <definedName name="DSRERF">#REF!</definedName>
    <definedName name="dstfd">#REF!</definedName>
    <definedName name="DSVP">#REF!</definedName>
    <definedName name="dtrtrt">#REF!</definedName>
    <definedName name="E">#REF!</definedName>
    <definedName name="EA">#REF!</definedName>
    <definedName name="EC">#REF!</definedName>
    <definedName name="ee">[1]일위대가!#REF!</definedName>
    <definedName name="eee" hidden="1">{#N/A,#N/A,FALSE,"2~8번"}</definedName>
    <definedName name="EEEE">#REF!</definedName>
    <definedName name="eer">#REF!</definedName>
    <definedName name="EFEFEFE">#REF!</definedName>
    <definedName name="EFEZ3RHF">#REF!</definedName>
    <definedName name="egfsdfer">#REF!</definedName>
    <definedName name="EL">#REF!</definedName>
    <definedName name="EL1A1P">#REF!</definedName>
    <definedName name="el1a1t">#REF!</definedName>
    <definedName name="el1a2p">#REF!</definedName>
    <definedName name="el1a2t">#REF!</definedName>
    <definedName name="EL2A1P">#REF!</definedName>
    <definedName name="el2a1t">#REF!</definedName>
    <definedName name="el2a2p">#REF!</definedName>
    <definedName name="el2a2t">#REF!</definedName>
    <definedName name="EL3A1P">#REF!</definedName>
    <definedName name="el3a1t">#REF!</definedName>
    <definedName name="el3a2p">#REF!</definedName>
    <definedName name="el3a2t">#REF!</definedName>
    <definedName name="ELC">#REF!</definedName>
    <definedName name="ELI">#REF!</definedName>
    <definedName name="ELP">#REF!</definedName>
    <definedName name="ES">#REF!</definedName>
    <definedName name="ESAGDGR">#REF!</definedName>
    <definedName name="est">#REF!</definedName>
    <definedName name="_xlnm.Extract">#REF!</definedName>
    <definedName name="F">#N/A</definedName>
    <definedName name="F_CODE">#N/A</definedName>
    <definedName name="F_CODE1">#REF!</definedName>
    <definedName name="F_DES">#REF!</definedName>
    <definedName name="F_DESC">#N/A</definedName>
    <definedName name="F_EQ">#N/A</definedName>
    <definedName name="F_EQ0">#N/A</definedName>
    <definedName name="F_FORM">#N/A</definedName>
    <definedName name="F_INT1">#N/A</definedName>
    <definedName name="F_LA">#N/A</definedName>
    <definedName name="F_LA0">#N/A</definedName>
    <definedName name="F_LVL">#N/A</definedName>
    <definedName name="F_MA">#N/A</definedName>
    <definedName name="F_MA0">#N/A</definedName>
    <definedName name="F_MEMO">#N/A</definedName>
    <definedName name="F_PAGE">#N/A</definedName>
    <definedName name="F_QINC">#REF!</definedName>
    <definedName name="F_QMOD">#REF!</definedName>
    <definedName name="F_QQTY">#REF!</definedName>
    <definedName name="F_QUNIT">#REF!</definedName>
    <definedName name="F_QVAL">#N/A</definedName>
    <definedName name="F_REMK">#N/A</definedName>
    <definedName name="F_SEQ">#N/A</definedName>
    <definedName name="F_SIZE">#N/A</definedName>
    <definedName name="F_SOS">#N/A</definedName>
    <definedName name="F_TMOD">#REF!</definedName>
    <definedName name="F_TQTY">#N/A</definedName>
    <definedName name="F_TUNIT">#REF!</definedName>
    <definedName name="F_UNIT">#N/A</definedName>
    <definedName name="F1F">[1]교각1!#REF!</definedName>
    <definedName name="F2F">[1]교각1!#REF!</definedName>
    <definedName name="F3F">[1]교각1!#REF!</definedName>
    <definedName name="FB">#REF!</definedName>
    <definedName name="FC">#REF!</definedName>
    <definedName name="FC_B">#REF!</definedName>
    <definedName name="FDEDS">#REF!</definedName>
    <definedName name="FDFDF">#REF!</definedName>
    <definedName name="fdfefd">#REF!</definedName>
    <definedName name="FDFES">#REF!</definedName>
    <definedName name="fdfezf">#REF!</definedName>
    <definedName name="fdfr">#REF!</definedName>
    <definedName name="FDREER">#REF!</definedName>
    <definedName name="fdrefd">#REF!</definedName>
    <definedName name="fdrf">#REF!</definedName>
    <definedName name="FDRHGFDS">#REF!</definedName>
    <definedName name="FDSED">#REF!</definedName>
    <definedName name="FDSREF">#REF!</definedName>
    <definedName name="FDTRJHR">#REF!</definedName>
    <definedName name="fedsfef">#REF!</definedName>
    <definedName name="fedsgfdf">#REF!</definedName>
    <definedName name="FEFDG4">#REF!</definedName>
    <definedName name="fefdsfef">#REF!</definedName>
    <definedName name="FEFEFDEF">#REF!</definedName>
    <definedName name="ferff">#REF!</definedName>
    <definedName name="fesfef">#REF!</definedName>
    <definedName name="fetgsdg">#REF!</definedName>
    <definedName name="FEXRE">#REF!</definedName>
    <definedName name="fff">#REF!</definedName>
    <definedName name="ffk" hidden="1">#REF!</definedName>
    <definedName name="FG">#REF!</definedName>
    <definedName name="FGGG">#REF!</definedName>
    <definedName name="FGJFG" hidden="1">{#N/A,#N/A,FALSE,"배수2"}</definedName>
    <definedName name="FGJFK" hidden="1">{#N/A,#N/A,FALSE,"구조2"}</definedName>
    <definedName name="FGJGFJGF" hidden="1">{#N/A,#N/A,FALSE,"포장2"}</definedName>
    <definedName name="FGJGFJGH" hidden="1">{#N/A,#N/A,FALSE,"구조2"}</definedName>
    <definedName name="FGJGFTTJGHK" hidden="1">{#N/A,#N/A,FALSE,"배수2"}</definedName>
    <definedName name="FGJGHJ" hidden="1">{#N/A,#N/A,FALSE,"속도"}</definedName>
    <definedName name="FGJGJG" hidden="1">{#N/A,#N/A,FALSE,"배수1"}</definedName>
    <definedName name="FGJHGFJG" hidden="1">{#N/A,#N/A,FALSE,"구조2"}</definedName>
    <definedName name="fgrg">#REF!</definedName>
    <definedName name="FH">#REF!</definedName>
    <definedName name="FIX">#REF!</definedName>
    <definedName name="FJHGJK" hidden="1">{#N/A,#N/A,FALSE,"운반시간"}</definedName>
    <definedName name="FN">[1]교각1!#REF!</definedName>
    <definedName name="FOUND_A">#REF!</definedName>
    <definedName name="FOUND_H">#REF!</definedName>
    <definedName name="FRE">#REF!</definedName>
    <definedName name="FSAFSAFSA" hidden="1">{#N/A,#N/A,FALSE,"운반시간"}</definedName>
    <definedName name="FSDFASDF" hidden="1">{#N/A,#N/A,FALSE,"배수1"}</definedName>
    <definedName name="FSDSAFSA" hidden="1">{#N/A,#N/A,FALSE,"2~8번"}</definedName>
    <definedName name="FX">#REF!</definedName>
    <definedName name="FZ">#REF!</definedName>
    <definedName name="G">#REF!</definedName>
    <definedName name="G_m">#REF!</definedName>
    <definedName name="G1A1P">#REF!</definedName>
    <definedName name="g1a1t">#REF!</definedName>
    <definedName name="g1a2p">#REF!</definedName>
    <definedName name="g1a2t">#REF!</definedName>
    <definedName name="G2A1P">#REF!</definedName>
    <definedName name="g2a1t">#REF!</definedName>
    <definedName name="g2a2p">#REF!</definedName>
    <definedName name="g2a2t">#REF!</definedName>
    <definedName name="G326.">#REF!</definedName>
    <definedName name="G3A1P">#REF!</definedName>
    <definedName name="g3a1t">#REF!</definedName>
    <definedName name="g3a2p">#REF!</definedName>
    <definedName name="g3a2t">#REF!</definedName>
    <definedName name="G4A1P">#REF!</definedName>
    <definedName name="g4a1t">#REF!</definedName>
    <definedName name="g4a2p">#REF!</definedName>
    <definedName name="g4a2t">#REF!</definedName>
    <definedName name="G5A1P">#REF!</definedName>
    <definedName name="g5a1t">#REF!</definedName>
    <definedName name="g5a2p">#REF!</definedName>
    <definedName name="g5a2t">#REF!</definedName>
    <definedName name="G6A1P">#REF!</definedName>
    <definedName name="g6a1t">#REF!</definedName>
    <definedName name="g6a2p">#REF!</definedName>
    <definedName name="g6a2t">#REF!</definedName>
    <definedName name="GABION_개_소_별_명_세">#REF!</definedName>
    <definedName name="GABION_수_량_집_계">#REF!</definedName>
    <definedName name="gdfe">#REF!</definedName>
    <definedName name="gdgrdf">#REF!</definedName>
    <definedName name="GFDTRFD">#REF!</definedName>
    <definedName name="GFHJ" hidden="1">{#N/A,#N/A,FALSE,"단가표지"}</definedName>
    <definedName name="GFJGFJGH" hidden="1">{#N/A,#N/A,FALSE,"2~8번"}</definedName>
    <definedName name="GFJGFJRRJGH" hidden="1">{#N/A,#N/A,FALSE,"배수1"}</definedName>
    <definedName name="GFJHGFJGF" hidden="1">{#N/A,#N/A,FALSE,"혼합골재"}</definedName>
    <definedName name="GFRRJGH" hidden="1">{#N/A,#N/A,FALSE,"단가표지"}</definedName>
    <definedName name="gftrg">#REF!</definedName>
    <definedName name="gfxgx">#REF!</definedName>
    <definedName name="GG">#REF!</definedName>
    <definedName name="ggdzgrzd">#REF!</definedName>
    <definedName name="ggfe">#REF!</definedName>
    <definedName name="GGG" hidden="1">{#N/A,#N/A,FALSE,"속도"}</definedName>
    <definedName name="GGGG">#REF!</definedName>
    <definedName name="GGGH">#REF!</definedName>
    <definedName name="GH">#REF!</definedName>
    <definedName name="ghrgfdg">#REF!</definedName>
    <definedName name="ghrgs">#REF!</definedName>
    <definedName name="GJFGJFGJ" hidden="1">{#N/A,#N/A,FALSE,"골재소요량";#N/A,#N/A,FALSE,"골재소요량"}</definedName>
    <definedName name="GJGFJGFHJ" hidden="1">{#N/A,#N/A,FALSE,"속도"}</definedName>
    <definedName name="GLA1P">#REF!</definedName>
    <definedName name="gla1t">#REF!</definedName>
    <definedName name="gla2p">#REF!</definedName>
    <definedName name="gla2t">#REF!</definedName>
    <definedName name="GO">#REF!</definedName>
    <definedName name="grdgf">#REF!</definedName>
    <definedName name="grdgtsre">#REF!</definedName>
    <definedName name="GRFCX">#REF!</definedName>
    <definedName name="grfdgr">#REF!</definedName>
    <definedName name="grfgr">#REF!</definedName>
    <definedName name="grfvdrver">#REF!</definedName>
    <definedName name="grg">#REF!</definedName>
    <definedName name="grgdg">#REF!</definedName>
    <definedName name="grgg">#REF!</definedName>
    <definedName name="grgrfdxzg">#REF!</definedName>
    <definedName name="grhrghfgfgrgfgr">#REF!</definedName>
    <definedName name="grsve4">#REF!</definedName>
    <definedName name="grsvg">#REF!</definedName>
    <definedName name="grsvrg">#REF!</definedName>
    <definedName name="grvrr">#REF!</definedName>
    <definedName name="GSDGSRWQR" hidden="1">{#N/A,#N/A,FALSE,"속도"}</definedName>
    <definedName name="H">#REF!</definedName>
    <definedName name="H.1">#REF!</definedName>
    <definedName name="H.10">#REF!</definedName>
    <definedName name="H.2">#REF!</definedName>
    <definedName name="H.3">#REF!</definedName>
    <definedName name="H.4">#REF!</definedName>
    <definedName name="H.5">#REF!</definedName>
    <definedName name="H.6">#REF!</definedName>
    <definedName name="H.7">#REF!</definedName>
    <definedName name="H.8">#REF!</definedName>
    <definedName name="H.9">#REF!</definedName>
    <definedName name="H_1">#REF!</definedName>
    <definedName name="H_2">#REF!</definedName>
    <definedName name="h_3">#REF!</definedName>
    <definedName name="H10A">#REF!</definedName>
    <definedName name="H10A1P">#REF!</definedName>
    <definedName name="h10a1t">#REF!</definedName>
    <definedName name="h10a2p">#REF!</definedName>
    <definedName name="h10a2t">#REF!</definedName>
    <definedName name="H11A">#REF!</definedName>
    <definedName name="H11A1P">#REF!</definedName>
    <definedName name="h11a1t">#REF!</definedName>
    <definedName name="h11a2p">#REF!</definedName>
    <definedName name="H11A2T">#REF!</definedName>
    <definedName name="H12A">#REF!</definedName>
    <definedName name="H13A">#REF!</definedName>
    <definedName name="H14A">#REF!</definedName>
    <definedName name="H1A">#REF!</definedName>
    <definedName name="H1A1P">#REF!</definedName>
    <definedName name="h1a1t">#REF!</definedName>
    <definedName name="h1a2p">#REF!</definedName>
    <definedName name="h1a2t">#REF!</definedName>
    <definedName name="H1C">#REF!</definedName>
    <definedName name="H1D">#REF!</definedName>
    <definedName name="H1H">#REF!</definedName>
    <definedName name="H1L">#REF!</definedName>
    <definedName name="H1R">#REF!</definedName>
    <definedName name="H1WL">#REF!</definedName>
    <definedName name="H1WR">#REF!</definedName>
    <definedName name="H2A">#REF!</definedName>
    <definedName name="H2A1P">#REF!</definedName>
    <definedName name="h2a1t">#REF!</definedName>
    <definedName name="h2a2p">#REF!</definedName>
    <definedName name="h2a2t">#REF!</definedName>
    <definedName name="H2C">#REF!</definedName>
    <definedName name="H2D">#REF!</definedName>
    <definedName name="H2H">#REF!</definedName>
    <definedName name="H2L">#REF!</definedName>
    <definedName name="H2R">#REF!</definedName>
    <definedName name="H2WL">#REF!</definedName>
    <definedName name="H2WR">#REF!</definedName>
    <definedName name="H3A">#REF!</definedName>
    <definedName name="H3A1P">#REF!</definedName>
    <definedName name="h3a1t">#REF!</definedName>
    <definedName name="h3a2p">#REF!</definedName>
    <definedName name="h3a2t">#REF!</definedName>
    <definedName name="H3AP1">#REF!</definedName>
    <definedName name="H3C">#REF!</definedName>
    <definedName name="H3H">#REF!</definedName>
    <definedName name="H3L">#REF!</definedName>
    <definedName name="H3R">#REF!</definedName>
    <definedName name="H3WL">#REF!</definedName>
    <definedName name="H3WR">#REF!</definedName>
    <definedName name="H4A">#REF!</definedName>
    <definedName name="h4a1p">#REF!</definedName>
    <definedName name="h4a1t">#REF!</definedName>
    <definedName name="h4a2p">#REF!</definedName>
    <definedName name="h4a2t">#REF!</definedName>
    <definedName name="H4H">#REF!</definedName>
    <definedName name="H4L">#REF!</definedName>
    <definedName name="H4R">#REF!</definedName>
    <definedName name="H5A">#REF!</definedName>
    <definedName name="H5A1P">#REF!</definedName>
    <definedName name="h5a1t">#REF!</definedName>
    <definedName name="h5a2p">#REF!</definedName>
    <definedName name="h5a2t">#REF!</definedName>
    <definedName name="H5L">#REF!</definedName>
    <definedName name="H5R">#REF!</definedName>
    <definedName name="H6A">#REF!</definedName>
    <definedName name="H6A1P">#REF!</definedName>
    <definedName name="h6a1t">#REF!</definedName>
    <definedName name="h6a2p">#REF!</definedName>
    <definedName name="h6a2t">#REF!</definedName>
    <definedName name="H6L">#REF!</definedName>
    <definedName name="H6R">#REF!</definedName>
    <definedName name="H7A">#REF!</definedName>
    <definedName name="H7A1P">#REF!</definedName>
    <definedName name="h7a1t">#REF!</definedName>
    <definedName name="h7a2p">#REF!</definedName>
    <definedName name="h7a2t">#REF!</definedName>
    <definedName name="H7L">#REF!</definedName>
    <definedName name="H7R">#REF!</definedName>
    <definedName name="H8A">#REF!</definedName>
    <definedName name="H8A1P">#REF!</definedName>
    <definedName name="h8a1t">#REF!</definedName>
    <definedName name="h8a2p">#REF!</definedName>
    <definedName name="h8a2t">#REF!</definedName>
    <definedName name="H9A">#REF!</definedName>
    <definedName name="H9A1P">#REF!</definedName>
    <definedName name="h9a1t">#REF!</definedName>
    <definedName name="h9a2p">#REF!</definedName>
    <definedName name="h9a2t">#REF!</definedName>
    <definedName name="HA">#REF!</definedName>
    <definedName name="HA1P">#REF!</definedName>
    <definedName name="ha1t">#REF!</definedName>
    <definedName name="ha2p">#REF!</definedName>
    <definedName name="ha2t">#REF!</definedName>
    <definedName name="HAB">#REF!</definedName>
    <definedName name="HAF">#REF!</definedName>
    <definedName name="HBV">#REF!</definedName>
    <definedName name="HC">#REF!</definedName>
    <definedName name="Hca">#REF!</definedName>
    <definedName name="Hcd">#REF!</definedName>
    <definedName name="hcfgr">#REF!</definedName>
    <definedName name="HCR">#REF!</definedName>
    <definedName name="HD">#REF!</definedName>
    <definedName name="hddr">#REF!</definedName>
    <definedName name="HDFD" hidden="1">{#N/A,#N/A,FALSE,"속도"}</definedName>
    <definedName name="HDSVP">#REF!</definedName>
    <definedName name="HE">#REF!</definedName>
    <definedName name="HF">#REF!</definedName>
    <definedName name="hfbr">#REF!</definedName>
    <definedName name="hfgr">#REF!</definedName>
    <definedName name="hfgrgfdg">#REF!</definedName>
    <definedName name="hgderfd">#REF!</definedName>
    <definedName name="hgdgbcxgr">#REF!</definedName>
    <definedName name="HGDSGJGFJGF" hidden="1">{#N/A,#N/A,FALSE,"배수2"}</definedName>
    <definedName name="hgfgfg">#REF!</definedName>
    <definedName name="HGHH" hidden="1">{#N/A,#N/A,FALSE,"표지목차"}</definedName>
    <definedName name="hgr">#REF!</definedName>
    <definedName name="HGRESFES">#REF!</definedName>
    <definedName name="HGRXE">#REF!</definedName>
    <definedName name="hgrxg">#REF!</definedName>
    <definedName name="hgtgfxr">#REF!</definedName>
    <definedName name="HGYT">#REF!</definedName>
    <definedName name="HH">[1]교각1!#REF!</definedName>
    <definedName name="HHAF">#REF!</definedName>
    <definedName name="HHH">#REF!</definedName>
    <definedName name="HHHHHHHHHHHHHHHHHHHHH" hidden="1">{#N/A,#N/A,FALSE,"토공2"}</definedName>
    <definedName name="HHMF">#REF!</definedName>
    <definedName name="HHS">#REF!</definedName>
    <definedName name="HHT">#REF!</definedName>
    <definedName name="hiyf45d">#REF!</definedName>
    <definedName name="hjtdfgfg">#REF!</definedName>
    <definedName name="hjtht">#REF!</definedName>
    <definedName name="HL">#REF!</definedName>
    <definedName name="HM">#REF!</definedName>
    <definedName name="HMF">#REF!</definedName>
    <definedName name="HMOTOR">#REF!</definedName>
    <definedName name="HP">#REF!</definedName>
    <definedName name="HPI">#REF!</definedName>
    <definedName name="HPUMP">#REF!</definedName>
    <definedName name="HR">#REF!</definedName>
    <definedName name="HS">[1]교각1!#REF!</definedName>
    <definedName name="HSH">#REF!</definedName>
    <definedName name="HSP">#REF!</definedName>
    <definedName name="HST">#REF!</definedName>
    <definedName name="HSV">#REF!</definedName>
    <definedName name="htbfrgrg">#REF!</definedName>
    <definedName name="htc_단가표_List">#REF!</definedName>
    <definedName name="htgfdg">#REF!</definedName>
    <definedName name="hthth">#REF!</definedName>
    <definedName name="HTML_CodePage" hidden="1">949</definedName>
    <definedName name="HTML_Control" hidden="1">{"'자리배치도'!$AG$1:$CI$28"}</definedName>
    <definedName name="HTML_Description" hidden="1">""</definedName>
    <definedName name="HTML_Email" hidden="1">""</definedName>
    <definedName name="HTML_Header" hidden="1">"자리배치도"</definedName>
    <definedName name="HTML_LastUpdate" hidden="1">"98-04-21"</definedName>
    <definedName name="HTML_LineAfter" hidden="1">FALSE</definedName>
    <definedName name="HTML_LineBefore" hidden="1">FALSE</definedName>
    <definedName name="HTML_Name" hidden="1">"김회진"</definedName>
    <definedName name="HTML_OBDlg2" hidden="1">TRUE</definedName>
    <definedName name="HTML_OBDlg4" hidden="1">TRUE</definedName>
    <definedName name="HTML_OS" hidden="1">0</definedName>
    <definedName name="HTML_PathFile" hidden="1">"E:\업무분장\DESK.htm"</definedName>
    <definedName name="HTML_Title" hidden="1">"좌석배치"</definedName>
    <definedName name="HTML1_1" hidden="1">"'[엑셀95-따라하기 문제.xls]인터넷 어시스턴트'!$A$1:$J$18"</definedName>
    <definedName name="HTML1_10" hidden="1">"Marihan@hitel.kol.co.kr"</definedName>
    <definedName name="HTML1_11" hidden="1">1</definedName>
    <definedName name="HTML1_12" hidden="1">"C:\김종완\원고\[작업중] 한빛-엑셀70\CD-ROM문제\따라하기 문제&amp;그림\MyHTML01.htm"</definedName>
    <definedName name="HTML1_2" hidden="1">1</definedName>
    <definedName name="HTML1_3" hidden="1">"엑셀 프로젝트"</definedName>
    <definedName name="HTML1_4" hidden="1">"인터넷 어시스턴트"</definedName>
    <definedName name="HTML1_5" hidden="1">"엑셀 워크시트를 HTML문서로 변환한다. 이 적업은 &lt;한빛 미디어&gt; 책에서만 가능하며, [어린왕자]만의 독특한 아이디어 이다."</definedName>
    <definedName name="HTML1_6" hidden="1">1</definedName>
    <definedName name="HTML1_7" hidden="1">1</definedName>
    <definedName name="HTML1_8" hidden="1">"97-10-09"</definedName>
    <definedName name="HTML1_9" hidden="1">"김종완/어린왕자"</definedName>
    <definedName name="HTMLCount" hidden="1">1</definedName>
    <definedName name="htrgrg">#REF!</definedName>
    <definedName name="HUB">#REF!</definedName>
    <definedName name="HUH">#REF!</definedName>
    <definedName name="HVAFP">#REF!</definedName>
    <definedName name="HVMF">#REF!</definedName>
    <definedName name="HWEI">#REF!</definedName>
    <definedName name="HWL">#REF!</definedName>
    <definedName name="HWP">#REF!</definedName>
    <definedName name="HWR">#REF!</definedName>
    <definedName name="hygfr">#REF!</definedName>
    <definedName name="i">#REF!</definedName>
    <definedName name="ID">#REF!,#REF!</definedName>
    <definedName name="II">#REF!</definedName>
    <definedName name="ikgrdv">#REF!</definedName>
    <definedName name="IL">#REF!</definedName>
    <definedName name="ir_d3">#REF!</definedName>
    <definedName name="ITNUM">#N/A</definedName>
    <definedName name="J">1.07</definedName>
    <definedName name="J_형옹벽측구_수량집계">#REF!</definedName>
    <definedName name="JAATD">#REF!</definedName>
    <definedName name="jafjlg">#REF!</definedName>
    <definedName name="JDFHERHGFHJ" hidden="1">{#N/A,#N/A,FALSE,"포장2"}</definedName>
    <definedName name="JDFHERHGFJFD" hidden="1">{#N/A,#N/A,FALSE,"포장1";#N/A,#N/A,FALSE,"포장1"}</definedName>
    <definedName name="JDFHETHGFJ" hidden="1">{#N/A,#N/A,FALSE,"조골재"}</definedName>
    <definedName name="JDFHFDJDNDHT" hidden="1">{#N/A,#N/A,FALSE,"토공2"}</definedName>
    <definedName name="JDHDFHERHG" hidden="1">{#N/A,#N/A,FALSE,"이정표"}</definedName>
    <definedName name="JDHGEHGFGJRTYJHFG" hidden="1">{#N/A,#N/A,FALSE,"구조1"}</definedName>
    <definedName name="JHGF">#REF!</definedName>
    <definedName name="JL">#REF!</definedName>
    <definedName name="JOINT">#REF!</definedName>
    <definedName name="JT">#REF!</definedName>
    <definedName name="jyguj">#REF!</definedName>
    <definedName name="JYH">#REF!</definedName>
    <definedName name="jyhytdz">#REF!</definedName>
    <definedName name="jyjyfjy45">#REF!</definedName>
    <definedName name="k">#REF!</definedName>
    <definedName name="KANG1">#REF!</definedName>
    <definedName name="KANG2">#REF!</definedName>
    <definedName name="KDIEUFWW">#REF!</definedName>
    <definedName name="KFGHYH" hidden="1">{#N/A,#N/A,FALSE,"혼합골재"}</definedName>
    <definedName name="KFGJGFJGHGRJGH" hidden="1">{#N/A,#N/A,FALSE,"부대1"}</definedName>
    <definedName name="KFGJREYDFHFD" hidden="1">{#N/A,#N/A,FALSE,"속도"}</definedName>
    <definedName name="KFJG">#REF!</definedName>
    <definedName name="KGFJHGJGH" hidden="1">{#N/A,#N/A,FALSE,"2~8번"}</definedName>
    <definedName name="kiaka">#REF!</definedName>
    <definedName name="KJGHJG" hidden="1">{#N/A,#N/A,FALSE,"배수2"}</definedName>
    <definedName name="KJHP">#REF!</definedName>
    <definedName name="KJIUK">#REF!</definedName>
    <definedName name="kjl">#REF!</definedName>
    <definedName name="KJUGR">#REF!</definedName>
    <definedName name="KK" hidden="1">{#N/A,#N/A,FALSE,"포장2"}</definedName>
    <definedName name="kkiki">#REF!</definedName>
    <definedName name="KKP">#REF!</definedName>
    <definedName name="KMP">#REF!</definedName>
    <definedName name="KOREA">#REF!</definedName>
    <definedName name="KUP">#REF!</definedName>
    <definedName name="kuuud">#REF!</definedName>
    <definedName name="L">[1]교각1!#REF!</definedName>
    <definedName name="L1A1P">#REF!</definedName>
    <definedName name="l1a1t">#REF!</definedName>
    <definedName name="l1a2p">#REF!</definedName>
    <definedName name="l1a2t">#REF!</definedName>
    <definedName name="L1AS">#REF!</definedName>
    <definedName name="L1L">#REF!</definedName>
    <definedName name="L1S">#REF!</definedName>
    <definedName name="L2A1P">#REF!</definedName>
    <definedName name="l2a1t">#REF!</definedName>
    <definedName name="l2a2p">#REF!</definedName>
    <definedName name="l2a2t">#REF!</definedName>
    <definedName name="L2L">#REF!</definedName>
    <definedName name="L2S">#REF!</definedName>
    <definedName name="L3A1P">#REF!</definedName>
    <definedName name="l3a1t">#REF!</definedName>
    <definedName name="l3a2p">#REF!</definedName>
    <definedName name="l3a2t">#REF!</definedName>
    <definedName name="L3L">#REF!</definedName>
    <definedName name="L4A1P">#REF!</definedName>
    <definedName name="l4a1t">#REF!</definedName>
    <definedName name="l4a2p">#REF!</definedName>
    <definedName name="l4a2t">#REF!</definedName>
    <definedName name="L4L">#REF!</definedName>
    <definedName name="L5A1P">#REF!</definedName>
    <definedName name="l5a1t">#REF!</definedName>
    <definedName name="l5a2p">#REF!</definedName>
    <definedName name="l5a2t">#REF!</definedName>
    <definedName name="L5S">#REF!</definedName>
    <definedName name="L6A1P">#REF!</definedName>
    <definedName name="l6a1t">#REF!</definedName>
    <definedName name="l6a2p">#REF!</definedName>
    <definedName name="l6a2t">#REF!</definedName>
    <definedName name="LA">#REF!</definedName>
    <definedName name="LA1P">#REF!</definedName>
    <definedName name="la1t">#REF!</definedName>
    <definedName name="la2p">#REF!</definedName>
    <definedName name="la2t">#REF!</definedName>
    <definedName name="LBOX1">#REF!</definedName>
    <definedName name="LBOX2">#REF!</definedName>
    <definedName name="LC">#REF!</definedName>
    <definedName name="LCC">#REF!</definedName>
    <definedName name="LCL">#REF!</definedName>
    <definedName name="Lclb">#REF!</definedName>
    <definedName name="LD">#REF!</definedName>
    <definedName name="LF">#REF!</definedName>
    <definedName name="LH">#REF!</definedName>
    <definedName name="LH.4">#REF!</definedName>
    <definedName name="LH.7">#REF!</definedName>
    <definedName name="lhjkl">#REF!</definedName>
    <definedName name="ljhgliygi">#REF!</definedName>
    <definedName name="LL">#N/A</definedName>
    <definedName name="LLLK">#REF!</definedName>
    <definedName name="llllll">#REF!</definedName>
    <definedName name="LMO">#REF!</definedName>
    <definedName name="LPI">#REF!</definedName>
    <definedName name="LSA">#REF!</definedName>
    <definedName name="LSD">#REF!</definedName>
    <definedName name="LSE">#REF!</definedName>
    <definedName name="LSH">#REF!</definedName>
    <definedName name="LST">#REF!</definedName>
    <definedName name="LU">#REF!</definedName>
    <definedName name="LULTIU">#REF!</definedName>
    <definedName name="M">#REF!</definedName>
    <definedName name="M1A1P">#REF!</definedName>
    <definedName name="m1a1t">#REF!</definedName>
    <definedName name="m1a2p">#REF!</definedName>
    <definedName name="m1a2t">#REF!</definedName>
    <definedName name="㎡">#REF!</definedName>
    <definedName name="M2A1P">#REF!</definedName>
    <definedName name="m2a1t">#REF!</definedName>
    <definedName name="m2a2p">#REF!</definedName>
    <definedName name="m2a2t">#REF!</definedName>
    <definedName name="M3A1P">#REF!</definedName>
    <definedName name="m3a1t">#REF!</definedName>
    <definedName name="m3a2p">#REF!</definedName>
    <definedName name="m3a2t">#REF!</definedName>
    <definedName name="M4A1P">#REF!</definedName>
    <definedName name="m4a1t">#REF!</definedName>
    <definedName name="m4a2p">#REF!</definedName>
    <definedName name="m4a2t">#REF!</definedName>
    <definedName name="machine">#REF!</definedName>
    <definedName name="MAIN_COM_소계">#REF!</definedName>
    <definedName name="MB.1">#REF!</definedName>
    <definedName name="MB.2">#REF!</definedName>
    <definedName name="MCB">#REF!</definedName>
    <definedName name="MCH">#REF!</definedName>
    <definedName name="MCON">#REF!</definedName>
    <definedName name="MD">#REF!</definedName>
    <definedName name="MENU1">#REF!</definedName>
    <definedName name="MENU2">#REF!</definedName>
    <definedName name="MH">#REF!</definedName>
    <definedName name="MI_BANG">#REF!</definedName>
    <definedName name="MI_BU">#REF!</definedName>
    <definedName name="MI_GT">#REF!</definedName>
    <definedName name="MI_HAN">#REF!</definedName>
    <definedName name="MI_HP">#REF!</definedName>
    <definedName name="MI_RC1">#REF!</definedName>
    <definedName name="MI_RC2">#REF!</definedName>
    <definedName name="MI_TI">#REF!</definedName>
    <definedName name="MID">#REF!</definedName>
    <definedName name="MKJIUCX">#REF!</definedName>
    <definedName name="mm" hidden="1">{#N/A,#N/A,TRUE,"토적및재료집계";#N/A,#N/A,TRUE,"토적및재료집계";#N/A,#N/A,TRUE,"단위량"}</definedName>
    <definedName name="MO">#REF!</definedName>
    <definedName name="MONEY">#REF!,#REF!</definedName>
    <definedName name="MOTOR">#REF!</definedName>
    <definedName name="MOTOR__농형_전폐">#REF!</definedName>
    <definedName name="MRD">#REF!</definedName>
    <definedName name="MRL">#REF!</definedName>
    <definedName name="MU">#REF!</definedName>
    <definedName name="musu">#REF!</definedName>
    <definedName name="MX">#REF!</definedName>
    <definedName name="MYB.1">#REF!</definedName>
    <definedName name="MYB.2">#REF!</definedName>
    <definedName name="MYH">#REF!</definedName>
    <definedName name="MZ">#REF!</definedName>
    <definedName name="N">#REF!</definedName>
    <definedName name="N1A">#REF!</definedName>
    <definedName name="N1D">#REF!</definedName>
    <definedName name="N1S">#REF!</definedName>
    <definedName name="N2S">#REF!</definedName>
    <definedName name="N3S">#REF!</definedName>
    <definedName name="NA">#REF!</definedName>
    <definedName name="NC">#REF!</definedName>
    <definedName name="Nca">#REF!</definedName>
    <definedName name="Ncd">#REF!</definedName>
    <definedName name="ND">#REF!</definedName>
    <definedName name="NDO">#REF!</definedName>
    <definedName name="NE">#REF!</definedName>
    <definedName name="NHM">#REF!</definedName>
    <definedName name="njft">#REF!</definedName>
    <definedName name="NL">#REF!</definedName>
    <definedName name="NN">#REF!</definedName>
    <definedName name="NNN">#REF!</definedName>
    <definedName name="NOMUBY">#REF!</definedName>
    <definedName name="NOT">#REF!</definedName>
    <definedName name="NP">#REF!</definedName>
    <definedName name="NPI">#REF!</definedName>
    <definedName name="NPZ">#REF!</definedName>
    <definedName name="NSA">#REF!</definedName>
    <definedName name="NSC">#REF!</definedName>
    <definedName name="NSD">#REF!</definedName>
    <definedName name="NSE">#REF!</definedName>
    <definedName name="NSH">#REF!</definedName>
    <definedName name="NSO">#REF!</definedName>
    <definedName name="NSP">#REF!</definedName>
    <definedName name="NST">#REF!</definedName>
    <definedName name="NSV">#REF!</definedName>
    <definedName name="O">#REF!</definedName>
    <definedName name="o_m">#REF!</definedName>
    <definedName name="odld">#REF!</definedName>
    <definedName name="OIO">#REF!</definedName>
    <definedName name="okpk">#REF!</definedName>
    <definedName name="OOO">#REF!</definedName>
    <definedName name="OP">#REF!</definedName>
    <definedName name="oq" hidden="1">{#N/A,#N/A,FALSE,"이정표"}</definedName>
    <definedName name="P">#REF!</definedName>
    <definedName name="P_H2">#REF!</definedName>
    <definedName name="p_m">#REF!</definedName>
    <definedName name="P1X">#REF!</definedName>
    <definedName name="P1Z">#REF!</definedName>
    <definedName name="P2_D12">#REF!</definedName>
    <definedName name="P2_D22">#REF!</definedName>
    <definedName name="P2_P1">#REF!</definedName>
    <definedName name="P2_P10">#REF!</definedName>
    <definedName name="P2_P2">#REF!</definedName>
    <definedName name="P2_P3">#REF!</definedName>
    <definedName name="P2_P4">#REF!</definedName>
    <definedName name="P2_P5">#REF!</definedName>
    <definedName name="P2_P7">#REF!</definedName>
    <definedName name="P2_P8">#REF!</definedName>
    <definedName name="P2_P9">#REF!</definedName>
    <definedName name="P2MASS_버림">#REF!</definedName>
    <definedName name="P2PP">#REF!</definedName>
    <definedName name="P2X">#REF!</definedName>
    <definedName name="P2Z">#REF!</definedName>
    <definedName name="P2고정단">#REF!</definedName>
    <definedName name="P2기둥X1">#REF!</definedName>
    <definedName name="P2기둥X2">#REF!</definedName>
    <definedName name="P2기둥Y">#REF!</definedName>
    <definedName name="P2내부코핑갯수">#REF!</definedName>
    <definedName name="P2내부코핑길이">#REF!</definedName>
    <definedName name="P2높이1">#REF!</definedName>
    <definedName name="P2높이2">#REF!</definedName>
    <definedName name="P2높이3">#REF!</definedName>
    <definedName name="P2높이4">#REF!</definedName>
    <definedName name="P2높이5">#REF!</definedName>
    <definedName name="P2단차">#REF!</definedName>
    <definedName name="P2단차수">#REF!</definedName>
    <definedName name="P2몰탈H">#REF!</definedName>
    <definedName name="P2믈록">#REF!</definedName>
    <definedName name="P2블록X">#REF!</definedName>
    <definedName name="P2블록Y1">#REF!</definedName>
    <definedName name="P2블록Y2">#REF!</definedName>
    <definedName name="P2양방향">#REF!</definedName>
    <definedName name="P2외측코핑1">#REF!</definedName>
    <definedName name="P2외측코핑2">#REF!</definedName>
    <definedName name="P2일방향">#REF!</definedName>
    <definedName name="P2코핑1">#REF!</definedName>
    <definedName name="P2코핑2">#REF!</definedName>
    <definedName name="P2코핑전체">#REF!</definedName>
    <definedName name="P2토피고">#REF!</definedName>
    <definedName name="P2파일갯수X">#REF!</definedName>
    <definedName name="P2파일갯수Y">#REF!</definedName>
    <definedName name="P2파일길이">#REF!</definedName>
    <definedName name="P2평균SH1">#REF!</definedName>
    <definedName name="P2평균SH2">#REF!</definedName>
    <definedName name="P2푸팅X">#REF!</definedName>
    <definedName name="P2푸팅Y">#REF!</definedName>
    <definedName name="P2한단의길이">#REF!</definedName>
    <definedName name="P6_P6">#REF!</definedName>
    <definedName name="PA">#REF!</definedName>
    <definedName name="PB">#REF!</definedName>
    <definedName name="PBB">#REF!</definedName>
    <definedName name="PC">#REF!</definedName>
    <definedName name="PCO">#REF!</definedName>
    <definedName name="PD">#REF!</definedName>
    <definedName name="PE">#REF!</definedName>
    <definedName name="PEA">#REF!</definedName>
    <definedName name="PEAK">#N/A</definedName>
    <definedName name="PF">#REF!</definedName>
    <definedName name="PG">#REF!</definedName>
    <definedName name="PH">#REF!</definedName>
    <definedName name="PHG">#REF!</definedName>
    <definedName name="PI">#REF!</definedName>
    <definedName name="PILE">#REF!</definedName>
    <definedName name="pile길이">#REF!</definedName>
    <definedName name="PJ">#REF!</definedName>
    <definedName name="PK">#REF!</definedName>
    <definedName name="PL">[1]교각1!#REF!</definedName>
    <definedName name="PM">#REF!</definedName>
    <definedName name="PN">[1]교각1!#REF!</definedName>
    <definedName name="PO">#REF!</definedName>
    <definedName name="pop">#REF!</definedName>
    <definedName name="PP">#REF!</definedName>
    <definedName name="PQ">#REF!</definedName>
    <definedName name="PR">#REF!</definedName>
    <definedName name="PRC">#REF!</definedName>
    <definedName name="print">#REF!</definedName>
    <definedName name="_xlnm.Print_Area" localSheetId="1">'1-2.원가계산서(장기-2차)'!$A$1:$F$45</definedName>
    <definedName name="_xlnm.Print_Area" localSheetId="2">'1-3.총괄(장기-2차)'!$A$1:$M$26</definedName>
    <definedName name="_xlnm.Print_Area" localSheetId="3">'1-4.준공내역서(장기-2차)'!$B$1:$N$48</definedName>
    <definedName name="_xlnm.Print_Area" localSheetId="4">'2-1.ES1차 총괄(장기-2차)'!$A$1:$M$25</definedName>
    <definedName name="_xlnm.Print_Area" localSheetId="5">'2-3.ES1차 준공내역서(장기-2차)'!$B$1:$N$231</definedName>
    <definedName name="_xlnm.Print_Area">#REF!</definedName>
    <definedName name="PRINT_AREA_MI1">#REF!</definedName>
    <definedName name="Print_Area1">#REF!</definedName>
    <definedName name="_xlnm.Print_Titles" localSheetId="3">'1-4.준공내역서(장기-2차)'!$1:$3</definedName>
    <definedName name="_xlnm.Print_Titles" localSheetId="5">'2-3.ES1차 준공내역서(장기-2차)'!$1:$3</definedName>
    <definedName name="_xlnm.Print_Titles">#REF!</definedName>
    <definedName name="PRINT_TITLES_MI">#REF!</definedName>
    <definedName name="PRINT_TITLES_MI1">#REF!</definedName>
    <definedName name="PRINTS_SCREEN">#REF!</definedName>
    <definedName name="PS">#REF!</definedName>
    <definedName name="PSS">#REF!</definedName>
    <definedName name="PT">[1]교각1!#REF!</definedName>
    <definedName name="PTT">#REF!</definedName>
    <definedName name="PU">#REF!</definedName>
    <definedName name="PUMP">#REF!</definedName>
    <definedName name="PUU">#REF!</definedName>
    <definedName name="PV">#REF!</definedName>
    <definedName name="PVC">#REF!</definedName>
    <definedName name="PVI">#REF!</definedName>
    <definedName name="PVT">#REF!</definedName>
    <definedName name="PWP">#REF!</definedName>
    <definedName name="PWW">#REF!</definedName>
    <definedName name="Q">#REF!</definedName>
    <definedName name="Q3WEE" hidden="1">{#N/A,#N/A,FALSE,"조골재"}</definedName>
    <definedName name="QA">#REF!</definedName>
    <definedName name="QAE">#REF!</definedName>
    <definedName name="qhsry" hidden="1">#REF!</definedName>
    <definedName name="qk" hidden="1">{"'자리배치도'!$AG$1:$CI$28"}</definedName>
    <definedName name="QQ">#REF!</definedName>
    <definedName name="QTY">#N/A</definedName>
    <definedName name="QW" hidden="1">{#N/A,#N/A,FALSE,"배수2"}</definedName>
    <definedName name="qwe">#REF!</definedName>
    <definedName name="QWEQWQ">#REF!</definedName>
    <definedName name="RAD">#REF!</definedName>
    <definedName name="RB">#REF!</definedName>
    <definedName name="RC_B">#REF!</definedName>
    <definedName name="rcon">#REF!</definedName>
    <definedName name="RD">#REF!</definedName>
    <definedName name="RDSE">#REF!</definedName>
    <definedName name="re">#REF!</definedName>
    <definedName name="_xlnm.Recorder">#REF!</definedName>
    <definedName name="refce">#REF!</definedName>
    <definedName name="refdsfee">#REF!</definedName>
    <definedName name="rey">{"Book1","부대-(표지판,데리,가드).xls","부대-(낙,차,중분대).xls"}</definedName>
    <definedName name="RFDZF">#REF!</definedName>
    <definedName name="rfrftw">#REF!</definedName>
    <definedName name="rgfdefgdf">#REF!</definedName>
    <definedName name="rgfet">#REF!</definedName>
    <definedName name="RH.4">#REF!</definedName>
    <definedName name="RH.7">#REF!</definedName>
    <definedName name="RL">#REF!</definedName>
    <definedName name="RL1D">#REF!</definedName>
    <definedName name="RL2D">#REF!</definedName>
    <definedName name="RL3D">#REF!</definedName>
    <definedName name="RL4D">#REF!</definedName>
    <definedName name="RL6D">#REF!</definedName>
    <definedName name="RL7D">#REF!</definedName>
    <definedName name="RLD">#REF!</definedName>
    <definedName name="rp">#REF!</definedName>
    <definedName name="RR">#REF!</definedName>
    <definedName name="RRR" hidden="1">{#N/A,#N/A,FALSE,"포장2"}</definedName>
    <definedName name="rrtrt">#REF!</definedName>
    <definedName name="rs">#REF!</definedName>
    <definedName name="rt45r">#REF!</definedName>
    <definedName name="rtdtef">#REF!</definedName>
    <definedName name="RTR">#REF!</definedName>
    <definedName name="RTS">#REF!</definedName>
    <definedName name="rtt">#REF!</definedName>
    <definedName name="S">#REF!</definedName>
    <definedName name="s_1">#REF!</definedName>
    <definedName name="s_2">#REF!</definedName>
    <definedName name="S2L">#REF!</definedName>
    <definedName name="S2구배">#REF!</definedName>
    <definedName name="SAFSAFSAD" hidden="1">{#N/A,#N/A,FALSE,"속도"}</definedName>
    <definedName name="sanch_2">#REF!</definedName>
    <definedName name="sanch_3">#REF!</definedName>
    <definedName name="sanch_4">#REF!</definedName>
    <definedName name="SCK">#REF!</definedName>
    <definedName name="SCREEN_PRINTS">#REF!</definedName>
    <definedName name="SDCFG\" hidden="1">{#N/A,#N/A,FALSE,"운반시간"}</definedName>
    <definedName name="SDD">#REF!</definedName>
    <definedName name="SDF" hidden="1">{#N/A,#N/A,FALSE,"혼합골재"}</definedName>
    <definedName name="SDFGFH" hidden="1">{#N/A,#N/A,FALSE,"부대2"}</definedName>
    <definedName name="SDFSAFSADFS" hidden="1">{#N/A,#N/A,FALSE,"혼합골재"}</definedName>
    <definedName name="SDGSDFHFDJDG" hidden="1">{#N/A,#N/A,FALSE,"속도"}</definedName>
    <definedName name="SDGSDGDHDFHGF" hidden="1">{#N/A,#N/A,FALSE,"운반시간"}</definedName>
    <definedName name="SDS" hidden="1">{#N/A,#N/A,FALSE,"2~8번"}</definedName>
    <definedName name="sdwfsfsfsf">#REF!</definedName>
    <definedName name="SEVSE">#REF!</definedName>
    <definedName name="SH">#REF!</definedName>
    <definedName name="SHE">#REF!</definedName>
    <definedName name="sheet" hidden="1">{#N/A,#N/A,FALSE,"골재소요량";#N/A,#N/A,FALSE,"골재소요량"}</definedName>
    <definedName name="SHO">#REF!</definedName>
    <definedName name="SHT">#REF!</definedName>
    <definedName name="size">#REF!</definedName>
    <definedName name="SK">#REF!</definedName>
    <definedName name="SKE">#REF!</definedName>
    <definedName name="SKEW">#REF!</definedName>
    <definedName name="SKIN">#REF!</definedName>
    <definedName name="skskdkfk">#N/A</definedName>
    <definedName name="SLAB1">#REF!</definedName>
    <definedName name="SLAB2">#REF!</definedName>
    <definedName name="SLAB3">#REF!</definedName>
    <definedName name="slo">#REF!</definedName>
    <definedName name="SMP">#REF!</definedName>
    <definedName name="Sº_°æ°³¿_">#N/A</definedName>
    <definedName name="SOIL">#REF!</definedName>
    <definedName name="SORTCODE">#N/A</definedName>
    <definedName name="SPA">#REF!</definedName>
    <definedName name="SS">#REF!</definedName>
    <definedName name="SSS">#REF!</definedName>
    <definedName name="sssbbbbbbb">#REF!</definedName>
    <definedName name="SSSS">#REF!</definedName>
    <definedName name="ssssssssssss">#REF!</definedName>
    <definedName name="ST">#REF!</definedName>
    <definedName name="ST산출">[0]!BlankMacro1</definedName>
    <definedName name="SU">#REF!</definedName>
    <definedName name="SUM">#REF!</definedName>
    <definedName name="SV">#REF!</definedName>
    <definedName name="SWL">#REF!</definedName>
    <definedName name="SWR">#REF!</definedName>
    <definedName name="SY">#REF!</definedName>
    <definedName name="T">[1]교각1!#REF!</definedName>
    <definedName name="T_AMOUNT">#N/A</definedName>
    <definedName name="T_UPRICE">#N/A</definedName>
    <definedName name="T10B">#REF!</definedName>
    <definedName name="T10B1">#REF!</definedName>
    <definedName name="T10B2">#REF!</definedName>
    <definedName name="T10B3">#REF!</definedName>
    <definedName name="T10B4">#REF!</definedName>
    <definedName name="T10B5">#REF!</definedName>
    <definedName name="T10B6">#REF!</definedName>
    <definedName name="T10B7">#REF!</definedName>
    <definedName name="T10D13">#REF!</definedName>
    <definedName name="T10D16">#REF!</definedName>
    <definedName name="T10D19">#REF!</definedName>
    <definedName name="T10D22">#REF!</definedName>
    <definedName name="T10D25">#REF!</definedName>
    <definedName name="T10D29">#REF!</definedName>
    <definedName name="T10D32">#REF!</definedName>
    <definedName name="T10H">#REF!</definedName>
    <definedName name="T10H1">#REF!</definedName>
    <definedName name="T10H2">#REF!</definedName>
    <definedName name="T10H3">#REF!</definedName>
    <definedName name="T10H4">#REF!</definedName>
    <definedName name="T10HANCH">#REF!</definedName>
    <definedName name="T10P">#REF!</definedName>
    <definedName name="T10Q">#REF!</definedName>
    <definedName name="T10뒷채움">#REF!</definedName>
    <definedName name="t1a1p">#REF!</definedName>
    <definedName name="t1a1t">#REF!</definedName>
    <definedName name="t1a2p">#REF!</definedName>
    <definedName name="t1a2t">#REF!</definedName>
    <definedName name="T1B">#REF!</definedName>
    <definedName name="T1B1">#REF!</definedName>
    <definedName name="T1B2">#REF!</definedName>
    <definedName name="T1B3">#REF!</definedName>
    <definedName name="T1B4">#REF!</definedName>
    <definedName name="T1B5">#REF!</definedName>
    <definedName name="T1B6">#REF!</definedName>
    <definedName name="T1B7">#REF!</definedName>
    <definedName name="T1D13">#REF!</definedName>
    <definedName name="T1D16">#REF!</definedName>
    <definedName name="T1D19">#REF!</definedName>
    <definedName name="T1D22">#REF!</definedName>
    <definedName name="T1D25">#REF!</definedName>
    <definedName name="T1D26">#REF!</definedName>
    <definedName name="T1D29">#REF!</definedName>
    <definedName name="T1D32">#REF!</definedName>
    <definedName name="T1H">#REF!</definedName>
    <definedName name="T1H1">#REF!</definedName>
    <definedName name="T1H2">#REF!</definedName>
    <definedName name="T1H3">#REF!</definedName>
    <definedName name="T1H4">#REF!</definedName>
    <definedName name="T1HANCH">#REF!</definedName>
    <definedName name="T1HC">#REF!</definedName>
    <definedName name="T1HUNCH">#REF!</definedName>
    <definedName name="t1p">#REF!</definedName>
    <definedName name="t1q">#REF!</definedName>
    <definedName name="T1S">#REF!</definedName>
    <definedName name="T1T">#REF!</definedName>
    <definedName name="T1뒷채움">#REF!</definedName>
    <definedName name="t2a1p">#REF!</definedName>
    <definedName name="t2a1t">#REF!</definedName>
    <definedName name="t2a2p">#REF!</definedName>
    <definedName name="t2a2t">#REF!</definedName>
    <definedName name="T2B">#REF!</definedName>
    <definedName name="T2B1">#REF!</definedName>
    <definedName name="T2B2">#REF!</definedName>
    <definedName name="T2B3">#REF!</definedName>
    <definedName name="T2B4">#REF!</definedName>
    <definedName name="T2B5">#REF!</definedName>
    <definedName name="T2B6">#REF!</definedName>
    <definedName name="T2B7">#REF!</definedName>
    <definedName name="T2D13">#REF!</definedName>
    <definedName name="T2D16">#REF!</definedName>
    <definedName name="T2D19">#REF!</definedName>
    <definedName name="T2D22">#REF!</definedName>
    <definedName name="T2D25">#REF!</definedName>
    <definedName name="T2D29">#REF!</definedName>
    <definedName name="T2D32">#REF!</definedName>
    <definedName name="T2H">#REF!</definedName>
    <definedName name="T2H1">#REF!</definedName>
    <definedName name="T2H2">#REF!</definedName>
    <definedName name="T2H3">#REF!</definedName>
    <definedName name="T2H4">#REF!</definedName>
    <definedName name="T2HANCH">#REF!</definedName>
    <definedName name="T2HC">#REF!</definedName>
    <definedName name="t2p">#REF!</definedName>
    <definedName name="T2Q">#REF!</definedName>
    <definedName name="T2S">#REF!</definedName>
    <definedName name="T2T">#REF!</definedName>
    <definedName name="T2뒷채움">#REF!</definedName>
    <definedName name="T3A1P">#REF!</definedName>
    <definedName name="t3a1t">#REF!</definedName>
    <definedName name="t3a2p">#REF!</definedName>
    <definedName name="t3a2t">#REF!</definedName>
    <definedName name="T3B">#REF!</definedName>
    <definedName name="T3B1">#REF!</definedName>
    <definedName name="T3B2">#REF!</definedName>
    <definedName name="T3B3">#REF!</definedName>
    <definedName name="T3B4">#REF!</definedName>
    <definedName name="T3B5">#REF!</definedName>
    <definedName name="T3B6">#REF!</definedName>
    <definedName name="T3B7">#REF!</definedName>
    <definedName name="T3D13">#REF!</definedName>
    <definedName name="T3D16">#REF!</definedName>
    <definedName name="T3D19">#REF!</definedName>
    <definedName name="T3D22">#REF!</definedName>
    <definedName name="T3D25">#REF!</definedName>
    <definedName name="T3D29">#REF!</definedName>
    <definedName name="T3D32">#REF!</definedName>
    <definedName name="T3H">#REF!</definedName>
    <definedName name="T3H1">#REF!</definedName>
    <definedName name="T3H2">#REF!</definedName>
    <definedName name="T3H3">#REF!</definedName>
    <definedName name="T3H4">#REF!</definedName>
    <definedName name="T3HANCH">#REF!</definedName>
    <definedName name="t3p">#REF!</definedName>
    <definedName name="T3Q">#REF!</definedName>
    <definedName name="T3S">#REF!</definedName>
    <definedName name="T3T">#REF!</definedName>
    <definedName name="T3뒷채움">#REF!</definedName>
    <definedName name="T4B">#REF!</definedName>
    <definedName name="T4B1">#REF!</definedName>
    <definedName name="T4B2">#REF!</definedName>
    <definedName name="T4B3">#REF!</definedName>
    <definedName name="T4B4">#REF!</definedName>
    <definedName name="T4B5">#REF!</definedName>
    <definedName name="T4B6">#REF!</definedName>
    <definedName name="T4B7">#REF!</definedName>
    <definedName name="T4D13">#REF!</definedName>
    <definedName name="T4D16">#REF!</definedName>
    <definedName name="T4D19">#REF!</definedName>
    <definedName name="T4D22">#REF!</definedName>
    <definedName name="T4D25">#REF!</definedName>
    <definedName name="T4D29">#REF!</definedName>
    <definedName name="T4D32">#REF!</definedName>
    <definedName name="T4H">#REF!</definedName>
    <definedName name="T4H1">#REF!</definedName>
    <definedName name="T4H2">#REF!</definedName>
    <definedName name="T4H3">#REF!</definedName>
    <definedName name="T4H4">#REF!</definedName>
    <definedName name="T4HANCH">#REF!</definedName>
    <definedName name="t4p">#REF!</definedName>
    <definedName name="T4Q">#REF!</definedName>
    <definedName name="T4뒷채움">#REF!</definedName>
    <definedName name="T5B">#REF!</definedName>
    <definedName name="T5B1">#REF!</definedName>
    <definedName name="T5B2">#REF!</definedName>
    <definedName name="T5B3">#REF!</definedName>
    <definedName name="T5B4">#REF!</definedName>
    <definedName name="T5B5">#REF!</definedName>
    <definedName name="T5B6">#REF!</definedName>
    <definedName name="T5B7">#REF!</definedName>
    <definedName name="T5D13">#REF!</definedName>
    <definedName name="T5D16">#REF!</definedName>
    <definedName name="T5D19">#REF!</definedName>
    <definedName name="T5D22">#REF!</definedName>
    <definedName name="T5D25">#REF!</definedName>
    <definedName name="T5D29">#REF!</definedName>
    <definedName name="T5D32">#REF!</definedName>
    <definedName name="T5H">#REF!</definedName>
    <definedName name="T5H1">#REF!</definedName>
    <definedName name="T5H2">#REF!</definedName>
    <definedName name="T5H3">#REF!</definedName>
    <definedName name="T5H4">#REF!</definedName>
    <definedName name="T5HANCH">#REF!</definedName>
    <definedName name="t5p">#REF!</definedName>
    <definedName name="T5Q">#REF!</definedName>
    <definedName name="T5뒷채움">#REF!</definedName>
    <definedName name="T6B">#REF!</definedName>
    <definedName name="T6B1">#REF!</definedName>
    <definedName name="T6B2">#REF!</definedName>
    <definedName name="T6B3">#REF!</definedName>
    <definedName name="T6B4">#REF!</definedName>
    <definedName name="T6B5">#REF!</definedName>
    <definedName name="T6B6">#REF!</definedName>
    <definedName name="T6B7">#REF!</definedName>
    <definedName name="T6D13">#REF!</definedName>
    <definedName name="T6D16">#REF!</definedName>
    <definedName name="T6D169">#REF!</definedName>
    <definedName name="T6D19">#REF!</definedName>
    <definedName name="T6D22">#REF!</definedName>
    <definedName name="T6D25">#REF!</definedName>
    <definedName name="T6D29">#REF!</definedName>
    <definedName name="T6D32">#REF!</definedName>
    <definedName name="T6H">#REF!</definedName>
    <definedName name="T6H1">#REF!</definedName>
    <definedName name="T6H2">#REF!</definedName>
    <definedName name="T6H3">#REF!</definedName>
    <definedName name="T6H4">#REF!</definedName>
    <definedName name="T6HANCH">#REF!</definedName>
    <definedName name="t6p">#REF!</definedName>
    <definedName name="T6Q">#REF!</definedName>
    <definedName name="T6뒷채움">#REF!</definedName>
    <definedName name="T7B">#REF!</definedName>
    <definedName name="T7B1">#REF!</definedName>
    <definedName name="T7B2">#REF!</definedName>
    <definedName name="T7B3">#REF!</definedName>
    <definedName name="T7B4">#REF!</definedName>
    <definedName name="T7B5">#REF!</definedName>
    <definedName name="T7B6">#REF!</definedName>
    <definedName name="T7B7">#REF!</definedName>
    <definedName name="T7D13">#REF!</definedName>
    <definedName name="T7D16">#REF!</definedName>
    <definedName name="T7D19">#REF!</definedName>
    <definedName name="T7D22">#REF!</definedName>
    <definedName name="T7D25">#REF!</definedName>
    <definedName name="T7D29">#REF!</definedName>
    <definedName name="T7D32">#REF!</definedName>
    <definedName name="T7H">#REF!</definedName>
    <definedName name="T7H1">#REF!</definedName>
    <definedName name="T7H2">#REF!</definedName>
    <definedName name="T7H3">#REF!</definedName>
    <definedName name="T7H4">#REF!</definedName>
    <definedName name="T7HANCH">#REF!</definedName>
    <definedName name="t7p">#REF!</definedName>
    <definedName name="T7Q">#REF!</definedName>
    <definedName name="T7뒷채움">#REF!</definedName>
    <definedName name="T8B">#REF!</definedName>
    <definedName name="T8B1">#REF!</definedName>
    <definedName name="T8B2">#REF!</definedName>
    <definedName name="T8B3">#REF!</definedName>
    <definedName name="T8B4">#REF!</definedName>
    <definedName name="T8B5">#REF!</definedName>
    <definedName name="T8B6">#REF!</definedName>
    <definedName name="T8B7">#REF!</definedName>
    <definedName name="T8D13">#REF!</definedName>
    <definedName name="T8D16">#REF!</definedName>
    <definedName name="T8D19">#REF!</definedName>
    <definedName name="T8D22">#REF!</definedName>
    <definedName name="T8D25">#REF!</definedName>
    <definedName name="T8D29">#REF!</definedName>
    <definedName name="T8D32">#REF!</definedName>
    <definedName name="T8H">#REF!</definedName>
    <definedName name="T8H1">#REF!</definedName>
    <definedName name="T8H2">#REF!</definedName>
    <definedName name="T8H3">#REF!</definedName>
    <definedName name="T8H4">#REF!</definedName>
    <definedName name="T8HANCH">#REF!</definedName>
    <definedName name="t8p">#REF!</definedName>
    <definedName name="T8Q">#REF!</definedName>
    <definedName name="T8뒷채움">#REF!</definedName>
    <definedName name="T9B">#REF!</definedName>
    <definedName name="T9B1">#REF!</definedName>
    <definedName name="T9B2">#REF!</definedName>
    <definedName name="T9B3">#REF!</definedName>
    <definedName name="T9B4">#REF!</definedName>
    <definedName name="T9B5">#REF!</definedName>
    <definedName name="T9B6">#REF!</definedName>
    <definedName name="T9B7">#REF!</definedName>
    <definedName name="T9D13">#REF!</definedName>
    <definedName name="T9D16">#REF!</definedName>
    <definedName name="T9D19">#REF!</definedName>
    <definedName name="T9D202">#REF!</definedName>
    <definedName name="T9D211">#REF!</definedName>
    <definedName name="T9D22">#REF!</definedName>
    <definedName name="T9D25">#REF!</definedName>
    <definedName name="T9D250">#REF!</definedName>
    <definedName name="T9D29">#REF!</definedName>
    <definedName name="T9D32">#REF!</definedName>
    <definedName name="T9H">#REF!</definedName>
    <definedName name="T9H1">#REF!</definedName>
    <definedName name="T9H2">#REF!</definedName>
    <definedName name="T9H3">#REF!</definedName>
    <definedName name="T9H4">#REF!</definedName>
    <definedName name="T9HANCH">#REF!</definedName>
    <definedName name="T9P">#REF!</definedName>
    <definedName name="T9Q">#REF!</definedName>
    <definedName name="T9뒷채움">#REF!</definedName>
    <definedName name="Ta">#REF!</definedName>
    <definedName name="TA1P">#REF!</definedName>
    <definedName name="ta1t">#REF!</definedName>
    <definedName name="ta2p">#REF!</definedName>
    <definedName name="ta2t">#REF!</definedName>
    <definedName name="TAF">#REF!</definedName>
    <definedName name="TAH">#REF!</definedName>
    <definedName name="TAK">#REF!</definedName>
    <definedName name="TAM">#REF!</definedName>
    <definedName name="TANB">#REF!</definedName>
    <definedName name="TB">#REF!</definedName>
    <definedName name="TBM">#REF!</definedName>
    <definedName name="TC">#REF!</definedName>
    <definedName name="TCA">#REF!</definedName>
    <definedName name="TCB">#REF!</definedName>
    <definedName name="test">#REF!</definedName>
    <definedName name="TEWGDSGVDSFGVDSVGSD" hidden="1">{#N/A,#N/A,FALSE,"운반시간"}</definedName>
    <definedName name="tf4eafg">#REF!</definedName>
    <definedName name="TH">#REF!</definedName>
    <definedName name="TMO">#REF!</definedName>
    <definedName name="TOB">#REF!</definedName>
    <definedName name="TOH">#REF!</definedName>
    <definedName name="TOLB">#REF!</definedName>
    <definedName name="TON">" Sheet1!$G$54"</definedName>
    <definedName name="TOWB">#REF!</definedName>
    <definedName name="TOWH">#REF!</definedName>
    <definedName name="TPF">#REF!</definedName>
    <definedName name="TPH">#REF!</definedName>
    <definedName name="TPM">#REF!</definedName>
    <definedName name="tprma">{"Book1","부대-(표지판,데리,가드).xls","부대-(낙,차,중분대).xls"}</definedName>
    <definedName name="TRETETT">#REF!</definedName>
    <definedName name="TREZSEF">#REF!</definedName>
    <definedName name="trhfhtrhgh">#REF!</definedName>
    <definedName name="trvrgr">#REF!</definedName>
    <definedName name="TRVRT">#REF!</definedName>
    <definedName name="TRY5RSF">#REF!</definedName>
    <definedName name="TS">#REF!</definedName>
    <definedName name="TSS">#REF!</definedName>
    <definedName name="ttt">#REF!</definedName>
    <definedName name="TU">#REF!</definedName>
    <definedName name="TW">#REF!</definedName>
    <definedName name="TWA">#REF!</definedName>
    <definedName name="TWI">#REF!</definedName>
    <definedName name="TWL">#REF!</definedName>
    <definedName name="TWR">#REF!</definedName>
    <definedName name="TWW">#REF!</definedName>
    <definedName name="TYTY">#REF!</definedName>
    <definedName name="U">#REF!</definedName>
    <definedName name="uy5f">#REF!</definedName>
    <definedName name="VAFP">#REF!</definedName>
    <definedName name="VBV">#REF!</definedName>
    <definedName name="vcdgr">#REF!</definedName>
    <definedName name="VCR">#REF!</definedName>
    <definedName name="VDSVP">#REF!</definedName>
    <definedName name="VGREFE">#REF!</definedName>
    <definedName name="VHAF">#REF!</definedName>
    <definedName name="VHMF">#REF!</definedName>
    <definedName name="VMF">#REF!</definedName>
    <definedName name="VMOTOR">#REF!</definedName>
    <definedName name="VPUMP">#REF!</definedName>
    <definedName name="VRGSFG">#REF!</definedName>
    <definedName name="VSV">#REF!</definedName>
    <definedName name="VVAFP">#REF!</definedName>
    <definedName name="VVMF">#REF!</definedName>
    <definedName name="vvv">#REF!</definedName>
    <definedName name="vvvv">{"Book1","부대-(표지판,데리,가드).xls","부대-(낙,차,중분대).xls"}</definedName>
    <definedName name="VWEI">#REF!</definedName>
    <definedName name="w">#REF!</definedName>
    <definedName name="w_m">#REF!</definedName>
    <definedName name="w_m1">#REF!</definedName>
    <definedName name="w_m2">#REF!</definedName>
    <definedName name="W1C">#REF!</definedName>
    <definedName name="W2C">#REF!</definedName>
    <definedName name="W3C">#REF!</definedName>
    <definedName name="WA">[1]교각1!#REF!</definedName>
    <definedName name="WB">#REF!</definedName>
    <definedName name="WB.1">#REF!</definedName>
    <definedName name="WB.2">#REF!</definedName>
    <definedName name="WB.3">#REF!</definedName>
    <definedName name="WBB">#REF!</definedName>
    <definedName name="WC">#REF!</definedName>
    <definedName name="WCC">#REF!</definedName>
    <definedName name="WCP">#REF!</definedName>
    <definedName name="we">#REF!</definedName>
    <definedName name="WEI">#REF!</definedName>
    <definedName name="wer" hidden="1">{#N/A,#N/A,FALSE,"골재소요량";#N/A,#N/A,FALSE,"골재소요량"}</definedName>
    <definedName name="WERFE">#REF!</definedName>
    <definedName name="werg">#REF!</definedName>
    <definedName name="wew">{"Book1","부대-(표지판,데리,가드).xls","부대-(낙,차,중분대).xls"}</definedName>
    <definedName name="WF">#REF!</definedName>
    <definedName name="WFF">#REF!</definedName>
    <definedName name="WFSD">#REF!</definedName>
    <definedName name="WH">#REF!</definedName>
    <definedName name="WH.1">#REF!</definedName>
    <definedName name="WH.2">#REF!</definedName>
    <definedName name="WH.3">#REF!</definedName>
    <definedName name="WL">[1]교각1!#REF!</definedName>
    <definedName name="WLT">#REF!</definedName>
    <definedName name="WN">[1]교각1!#REF!</definedName>
    <definedName name="WPP">#REF!</definedName>
    <definedName name="WRE">#REF!</definedName>
    <definedName name="wrn" hidden="1">{#N/A,#N/A,FALSE,"정산총괄 ";#N/A,#N/A,FALSE,"정산설명개착"}</definedName>
    <definedName name="wrn.2번." hidden="1">{#N/A,#N/A,FALSE,"2~8번"}</definedName>
    <definedName name="wrn.골재소요량." hidden="1">{#N/A,#N/A,FALSE,"골재소요량";#N/A,#N/A,FALSE,"골재소요량"}</definedName>
    <definedName name="wrn.공사설계서." hidden="1">{#N/A,#N/A,TRUE,"설계수량";#N/A,#N/A,TRUE,"예정공정표60";#N/A,#N/A,TRUE,"공사설명서";#N/A,#N/A,TRUE,"수량총괄";#N/A,#N/A,TRUE,"공사비예산서";#N/A,#N/A,TRUE,"공사계획서";#N/A,#N/A,TRUE,"품셈총괄";#N/A,#N/A,TRUE,"설계서표지"}</definedName>
    <definedName name="wrn.구조2." hidden="1">{#N/A,#N/A,FALSE,"구조2"}</definedName>
    <definedName name="wrn.단가표지." hidden="1">{#N/A,#N/A,FALSE,"단가표지"}</definedName>
    <definedName name="wrn.배수1." hidden="1">{#N/A,#N/A,FALSE,"배수1"}</definedName>
    <definedName name="wrn.배수2." hidden="1">{#N/A,#N/A,FALSE,"배수2"}</definedName>
    <definedName name="wrn.부대1." hidden="1">{#N/A,#N/A,FALSE,"부대1"}</definedName>
    <definedName name="wrn.부대2." hidden="1">{#N/A,#N/A,FALSE,"부대2"}</definedName>
    <definedName name="wrn.속도." hidden="1">{#N/A,#N/A,FALSE,"속도"}</definedName>
    <definedName name="wrn.신용찬." hidden="1">{#N/A,#N/A,TRUE,"토적및재료집계";#N/A,#N/A,TRUE,"토적및재료집계";#N/A,#N/A,TRUE,"단위량"}</definedName>
    <definedName name="wrn.운반시간." hidden="1">{#N/A,#N/A,FALSE,"운반시간"}</definedName>
    <definedName name="wrn.이정표." hidden="1">{#N/A,#N/A,FALSE,"이정표"}</definedName>
    <definedName name="wrn.일위대가." hidden="1">{#N/A,#N/A,TRUE,"대가1"}</definedName>
    <definedName name="wrn.조골재." hidden="1">{#N/A,#N/A,FALSE,"조골재"}</definedName>
    <definedName name="wrn.준공조서." hidden="1">{#N/A,#N/A,FALSE,"정산총괄 ";#N/A,#N/A,FALSE,"정산설명개착"}</definedName>
    <definedName name="wrn.진입로._.설계변경." hidden="1">{#N/A,#N/A,FALSE,"항공대 통로BOX 진입도로";#N/A,#N/A,FALSE,"합강정 기존도로 법면 정리";#N/A,#N/A,FALSE,"STA 6+140";#N/A,#N/A,FALSE,"가옥진입(리빙스톤주유소)";#N/A,#N/A,FALSE,"농로진입로(과수원)";#N/A,#N/A,FALSE,"가옥 및 축사 진입로"}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wrn.표지목차." hidden="1">{#N/A,#N/A,FALSE,"표지목차"}</definedName>
    <definedName name="wrn.혼합골재." hidden="1">{#N/A,#N/A,FALSE,"혼합골재"}</definedName>
    <definedName name="WS">#REF!</definedName>
    <definedName name="WSO">#REF!</definedName>
    <definedName name="WST">#REF!</definedName>
    <definedName name="WSUM">#REF!</definedName>
    <definedName name="WT">#REF!</definedName>
    <definedName name="WW">#REF!</definedName>
    <definedName name="x" hidden="1">{#N/A,#N/A,FALSE,"운반시간"}</definedName>
    <definedName name="xdcv">#REF!</definedName>
    <definedName name="xfe">#REF!</definedName>
    <definedName name="XSE">#REF!</definedName>
    <definedName name="xv">{"Book1","부대-(표지판,데리,가드).xls","부대-(낙,차,중분대).xls"}</definedName>
    <definedName name="XX">#REF!</definedName>
    <definedName name="y">#REF!</definedName>
    <definedName name="YA">#REF!</definedName>
    <definedName name="ygfdtrg">#REF!</definedName>
    <definedName name="yrtgftr">#REF!</definedName>
    <definedName name="ytbty">#REF!</definedName>
    <definedName name="Z">#REF!</definedName>
    <definedName name="ZP">#REF!</definedName>
    <definedName name="ZZ">#REF!</definedName>
    <definedName name="zzz">{"Book1","부대-(표지판,데리,가드).xls","부대-(낙,차,중분대).xls"}</definedName>
    <definedName name="ㄱ">#REF!</definedName>
    <definedName name="가">{"Book1","부대-(표지판,데리,가드).xls","부대-(낙,차,중분대).xls"}</definedName>
    <definedName name="가_드_레_일__개_소_별_명_세">#REF!</definedName>
    <definedName name="가_드_레_일_수_량_집_계">#REF!</definedName>
    <definedName name="가_설_공_사">#REF!</definedName>
    <definedName name="가가가고">#REF!</definedName>
    <definedName name="가공기초">#REF!</definedName>
    <definedName name="가나">{"Book1","부대-(표지판,데리,가드).xls","부대-(낙,차,중분대).xls"}</definedName>
    <definedName name="가나다라">#REF!</definedName>
    <definedName name="가나다람ㅁㅁㅁ">#REF!</definedName>
    <definedName name="가낭ㅇ">{"Book1","부대-(표지판,데리,가드).xls","부대-(낙,차,중분대).xls"}</definedName>
    <definedName name="가로등부표2">#REF!,#REF!</definedName>
    <definedName name="가설사무실">#REF!</definedName>
    <definedName name="가하라라리">#REF!</definedName>
    <definedName name="간노">#REF!</definedName>
    <definedName name="간접노무비1">#REF!</definedName>
    <definedName name="간접노무비2">#REF!</definedName>
    <definedName name="갈매기표지판_개소별명세">#REF!</definedName>
    <definedName name="갈빌1호">#REF!</definedName>
    <definedName name="갈빌2호">#REF!</definedName>
    <definedName name="갈빌3호">#REF!</definedName>
    <definedName name="갑03">#REF!</definedName>
    <definedName name="갑지">#REF!</definedName>
    <definedName name="개착건식">#REF!</definedName>
    <definedName name="개착습2mm이상">#REF!</definedName>
    <definedName name="개착습식">#REF!</definedName>
    <definedName name="갱부">#REF!</definedName>
    <definedName name="거_4">#REF!</definedName>
    <definedName name="거_5">#REF!</definedName>
    <definedName name="거_6">#REF!</definedName>
    <definedName name="거리">#REF!</definedName>
    <definedName name="건강">#REF!</definedName>
    <definedName name="건설">#REF!</definedName>
    <definedName name="건설기계운전기사">#REF!</definedName>
    <definedName name="건설기계운전조수">#REF!</definedName>
    <definedName name="건설기계조장">#REF!</definedName>
    <definedName name="건식">#REF!</definedName>
    <definedName name="건식1">#REF!</definedName>
    <definedName name="건식개착">#REF!</definedName>
    <definedName name="건식터널">#REF!</definedName>
    <definedName name="건축" hidden="1">{#N/A,#N/A,TRUE,"토적및재료집계";#N/A,#N/A,TRUE,"토적및재료집계";#N/A,#N/A,TRUE,"단위량"}</definedName>
    <definedName name="건축목공">#REF!</definedName>
    <definedName name="검조부">#REF!</definedName>
    <definedName name="것" hidden="1">{#N/A,#N/A,FALSE,"골재소요량";#N/A,#N/A,FALSE,"골재소요량"}</definedName>
    <definedName name="겨ㅑ셔ㅔㅐㄷ">#REF!</definedName>
    <definedName name="경1">#REF!</definedName>
    <definedName name="경10">#REF!</definedName>
    <definedName name="경11">#REF!</definedName>
    <definedName name="경12">#REF!</definedName>
    <definedName name="경13">#REF!</definedName>
    <definedName name="경14">#REF!</definedName>
    <definedName name="경15">#REF!</definedName>
    <definedName name="경16">#REF!</definedName>
    <definedName name="경17">#REF!</definedName>
    <definedName name="경18">#REF!</definedName>
    <definedName name="경2">#REF!</definedName>
    <definedName name="경3">#REF!</definedName>
    <definedName name="경4">#REF!</definedName>
    <definedName name="경5">#REF!</definedName>
    <definedName name="경6">#REF!</definedName>
    <definedName name="경7">#REF!</definedName>
    <definedName name="경8">#REF!</definedName>
    <definedName name="경9">#REF!</definedName>
    <definedName name="경계블럭운반a경비">#REF!</definedName>
    <definedName name="경계블럭운반a계">#REF!</definedName>
    <definedName name="경계블럭운반a노무비">#REF!</definedName>
    <definedName name="경계블럭운반a재료비">#REF!</definedName>
    <definedName name="경계블럭운반b경비">#REF!</definedName>
    <definedName name="경계블럭운반b계">#REF!</definedName>
    <definedName name="경계블럭운반b노무비">#REF!</definedName>
    <definedName name="경계블럭운반b재료비">#REF!</definedName>
    <definedName name="경계블럭운반c경비">#REF!</definedName>
    <definedName name="경계블럭운반c계">#REF!</definedName>
    <definedName name="경계블럭운반c노무비">#REF!</definedName>
    <definedName name="경계블럭운반c재료비">#REF!</definedName>
    <definedName name="경계블럭운반비경비">#REF!</definedName>
    <definedName name="경계블럭운반비노무비">#REF!</definedName>
    <definedName name="경계블럭운반비재료비">#REF!</definedName>
    <definedName name="경계블럭운반운반비계">#REF!</definedName>
    <definedName name="경계블럭운반하차료경비">#REF!</definedName>
    <definedName name="경계블럭운반하차료계">#REF!</definedName>
    <definedName name="경계블럭운반하차료노무비">#REF!</definedName>
    <definedName name="경계블럭하차료재료비">#REF!</definedName>
    <definedName name="경비계">#REF!</definedName>
    <definedName name="경비계1">#REF!</definedName>
    <definedName name="경비계2">#REF!</definedName>
    <definedName name="계">#REF!</definedName>
    <definedName name="계_①___⑦">#REF!</definedName>
    <definedName name="계령공">#REF!</definedName>
    <definedName name="계장공">#REF!</definedName>
    <definedName name="계획표">#REF!</definedName>
    <definedName name="고급기능사">#REF!</definedName>
    <definedName name="고급기술자">#REF!</definedName>
    <definedName name="고급선원">#REF!</definedName>
    <definedName name="고압케이블전공">#REF!</definedName>
    <definedName name="고용">#REF!</definedName>
    <definedName name="고재">#REF!</definedName>
    <definedName name="고케">#REF!</definedName>
    <definedName name="공급가액">#REF!</definedName>
    <definedName name="공내역서" hidden="1">{#N/A,#N/A,FALSE,"구조2"}</definedName>
    <definedName name="공사개요">#REF!</definedName>
    <definedName name="공사기간">#REF!</definedName>
    <definedName name="공사원가계산서" hidden="1">{#N/A,#N/A,TRUE,"토적및재료집계";#N/A,#N/A,TRUE,"토적및재료집계";#N/A,#N/A,TRUE,"단위량"}</definedName>
    <definedName name="공사원가명세서">#REF!</definedName>
    <definedName name="공정량">#REF!</definedName>
    <definedName name="공종2">#REF!</definedName>
    <definedName name="공종구분">#N/A</definedName>
    <definedName name="공종별">#REF!</definedName>
    <definedName name="관_상접">#REF!</definedName>
    <definedName name="관_상직">#REF!</definedName>
    <definedName name="관_주접">#REF!</definedName>
    <definedName name="관_지">#REF!</definedName>
    <definedName name="관_직주">#REF!</definedName>
    <definedName name="관급">#REF!,#REF!,#REF!</definedName>
    <definedName name="관급자재대">#REF!</definedName>
    <definedName name="관급자재비">#REF!</definedName>
    <definedName name="관로연장거리">#REF!</definedName>
    <definedName name="관로조서">#REF!</definedName>
    <definedName name="관로총괄">#REF!</definedName>
    <definedName name="관악IC교">[3]TOTAL_BOQ!#REF!</definedName>
    <definedName name="관정지반고">#REF!</definedName>
    <definedName name="관지수판">#REF!</definedName>
    <definedName name="관포설품">#REF!</definedName>
    <definedName name="교_통_표_지_판_수_량_명_세">#REF!</definedName>
    <definedName name="교_통_표_지_판_수_량_집_계">#REF!</definedName>
    <definedName name="교대펄근집계" hidden="1">{#N/A,#N/A,FALSE,"배수1"}</definedName>
    <definedName name="교량">#REF!</definedName>
    <definedName name="교량명">#REF!</definedName>
    <definedName name="구조">#REF!</definedName>
    <definedName name="구조물" hidden="1">{#N/A,#N/A,FALSE,"2~8번"}</definedName>
    <definedName name="구조물R">#REF!</definedName>
    <definedName name="구조물공_집계표_제목">#REF!</definedName>
    <definedName name="구조물공집계표">#REF!</definedName>
    <definedName name="구종사자">#REF!</definedName>
    <definedName name="구천수량이동">#REF!</definedName>
    <definedName name="군유1">#REF!</definedName>
    <definedName name="군유2">#REF!</definedName>
    <definedName name="군유3">#REF!</definedName>
    <definedName name="군유4">#REF!</definedName>
    <definedName name="군유5">#REF!</definedName>
    <definedName name="군유6">#REF!</definedName>
    <definedName name="군유7">#REF!</definedName>
    <definedName name="귀도공">#REF!</definedName>
    <definedName name="그늘">#REF!</definedName>
    <definedName name="근거">#REF!</definedName>
    <definedName name="금경비단가">#REF!</definedName>
    <definedName name="금관급자재대">#REF!</definedName>
    <definedName name="금금공사개요6">#REF!</definedName>
    <definedName name="금노무비단가">#REF!</definedName>
    <definedName name="금물가상승비">#REF!</definedName>
    <definedName name="금변2금간접노무비">#REF!</definedName>
    <definedName name="금변2금고용보험료">#REF!</definedName>
    <definedName name="금변2금공급가액">#REF!</definedName>
    <definedName name="금변2금공사원가">#REF!</definedName>
    <definedName name="금변2금기타경비">#REF!</definedName>
    <definedName name="금변2금도급액">#REF!</definedName>
    <definedName name="금변2금부가가치세">#REF!</definedName>
    <definedName name="금변2금산재보험료">#REF!</definedName>
    <definedName name="금변2금순공사원가">#REF!</definedName>
    <definedName name="금변2금안전관리비">#REF!</definedName>
    <definedName name="금변2금이윤">#REF!</definedName>
    <definedName name="금변2금일반관리비">#REF!</definedName>
    <definedName name="금변2전간접노무비">#REF!</definedName>
    <definedName name="금변2전고용보험료">#REF!</definedName>
    <definedName name="금변2전공급가액">#REF!</definedName>
    <definedName name="금변2전공사원가">#REF!</definedName>
    <definedName name="금변2전기타경비">#REF!</definedName>
    <definedName name="금변2전도급액">#REF!</definedName>
    <definedName name="금변2전부가가치세">#REF!</definedName>
    <definedName name="금변2전산재보험료">#REF!</definedName>
    <definedName name="금변2전순공사원가">#REF!</definedName>
    <definedName name="금변2전안전관리비">#REF!</definedName>
    <definedName name="금변2전이윤">#REF!</definedName>
    <definedName name="금변2전일반관리비">#REF!</definedName>
    <definedName name="금변관급자재대">#REF!</definedName>
    <definedName name="금변금간접노무비">#REF!</definedName>
    <definedName name="금변금고용보험료">#REF!</definedName>
    <definedName name="금변금공급가액">#REF!</definedName>
    <definedName name="금변금공사개요6">#REF!</definedName>
    <definedName name="금변금공사원가">#REF!</definedName>
    <definedName name="금변금기타경비">#REF!</definedName>
    <definedName name="금변금도급액">#REF!</definedName>
    <definedName name="금변금보상비">#REF!</definedName>
    <definedName name="금변금부가가치세">#REF!</definedName>
    <definedName name="금변금산재보험료">#REF!</definedName>
    <definedName name="금변금순공사원가">#REF!</definedName>
    <definedName name="금변금안전관리비">#REF!</definedName>
    <definedName name="금변금이윤">#REF!</definedName>
    <definedName name="금변금일반관리비">#REF!</definedName>
    <definedName name="금변금제이윤">#REF!</definedName>
    <definedName name="금변금총공사비">#REF!</definedName>
    <definedName name="금변금폐기물처리비">#REF!</definedName>
    <definedName name="금변기간접노무비">#REF!</definedName>
    <definedName name="금변기고용보험료">#REF!</definedName>
    <definedName name="금변기공급가액">#REF!</definedName>
    <definedName name="금변기공사원가">#REF!</definedName>
    <definedName name="금변기기타경비">#REF!</definedName>
    <definedName name="금변기도급액">#REF!</definedName>
    <definedName name="금변기부가가치세">#REF!</definedName>
    <definedName name="금변기산재보험료">#REF!</definedName>
    <definedName name="금변기순공사원가">#REF!</definedName>
    <definedName name="금변기안전관리비">#REF!</definedName>
    <definedName name="금변기이윤">#REF!</definedName>
    <definedName name="금변기일반관리비">#REF!</definedName>
    <definedName name="금변물가상승액">#REF!</definedName>
    <definedName name="금변변금공사원가">#REF!</definedName>
    <definedName name="금변변기공사원가">#REF!</definedName>
    <definedName name="금변변장공사원가">#REF!</definedName>
    <definedName name="금변변전공사원가">#REF!</definedName>
    <definedName name="금변보상비">#REF!</definedName>
    <definedName name="금변장간접노무비">#REF!</definedName>
    <definedName name="금변장고용보험료">#REF!</definedName>
    <definedName name="금변장공급가액">#REF!</definedName>
    <definedName name="금변장공사원가">#REF!</definedName>
    <definedName name="금변장기타경비">#REF!</definedName>
    <definedName name="금변장도급액">#REF!</definedName>
    <definedName name="금변장부가가치세">#REF!</definedName>
    <definedName name="금변장산재보험료">#REF!</definedName>
    <definedName name="금변장순공사원가">#REF!</definedName>
    <definedName name="금변장안전관리비">#REF!</definedName>
    <definedName name="금변장이윤">#REF!</definedName>
    <definedName name="금변장일반관리비">#REF!</definedName>
    <definedName name="금변전간접노무비">#REF!</definedName>
    <definedName name="금변전고용보험료">#REF!</definedName>
    <definedName name="금변전공급가액">#REF!</definedName>
    <definedName name="금변전공사개요6">#REF!</definedName>
    <definedName name="금변전공사원가">#REF!</definedName>
    <definedName name="금변전기타경비">#REF!</definedName>
    <definedName name="금변전도급액">#REF!</definedName>
    <definedName name="금변전보상비">#REF!</definedName>
    <definedName name="금변전부가가치세">#REF!</definedName>
    <definedName name="금변전산재보험료">#REF!</definedName>
    <definedName name="금변전순공사원가">#REF!</definedName>
    <definedName name="금변전안전관리비">#REF!</definedName>
    <definedName name="금변전이윤">#REF!</definedName>
    <definedName name="금변전일반관리비">#REF!</definedName>
    <definedName name="금변전총공사비">#REF!</definedName>
    <definedName name="금변전폐기물처리비">#REF!</definedName>
    <definedName name="금변폐기물처리비">#REF!</definedName>
    <definedName name="금보상비">#REF!</definedName>
    <definedName name="금재료비단가">#REF!</definedName>
    <definedName name="금전공사개요6">#REF!</definedName>
    <definedName name="금차k1">#REF!</definedName>
    <definedName name="금차k2">#REF!</definedName>
    <definedName name="금차간노">#REF!</definedName>
    <definedName name="금차공비계">#REF!</definedName>
    <definedName name="금차기타">#REF!</definedName>
    <definedName name="금차산재">#REF!</definedName>
    <definedName name="금차안전">#REF!</definedName>
    <definedName name="금차이윤">#REF!</definedName>
    <definedName name="금차일반">#REF!</definedName>
    <definedName name="금폐기물처리비">#REF!</definedName>
    <definedName name="금회공사원가금회">#REF!</definedName>
    <definedName name="금회공사원가기시행">#REF!</definedName>
    <definedName name="금회공사원가전체">#REF!</definedName>
    <definedName name="금회금간접노무비">#REF!</definedName>
    <definedName name="금회금고용보험료">#REF!</definedName>
    <definedName name="금회금공급가액">#REF!</definedName>
    <definedName name="금회금공사원가">#REF!</definedName>
    <definedName name="금회금기타경비">#REF!</definedName>
    <definedName name="금회금도급액">#REF!</definedName>
    <definedName name="금회금보상비">#REF!</definedName>
    <definedName name="금회금부가가치세">#REF!</definedName>
    <definedName name="금회금산재보험료">#REF!</definedName>
    <definedName name="금회금안전관리비">#REF!</definedName>
    <definedName name="금회금이윤">#REF!</definedName>
    <definedName name="금회금일반관리비">#REF!</definedName>
    <definedName name="금회금제이윤">#REF!</definedName>
    <definedName name="금회금총공사비">#REF!</definedName>
    <definedName name="금회금폐기물처리비">#REF!</definedName>
    <definedName name="금회기간접노무비">#REF!</definedName>
    <definedName name="금회기고용보험료">#REF!</definedName>
    <definedName name="금회기공사원가">#REF!</definedName>
    <definedName name="금회기기타경비">#REF!</definedName>
    <definedName name="금회기산재보험료">#REF!</definedName>
    <definedName name="금회기안전관리비">#REF!</definedName>
    <definedName name="금회기이윤">#REF!</definedName>
    <definedName name="금회기일반관리비">#REF!</definedName>
    <definedName name="금회변금간접노무비">#REF!</definedName>
    <definedName name="금회변금고용보험료">#REF!</definedName>
    <definedName name="금회변금공급가액">#REF!</definedName>
    <definedName name="금회변금공사원가">#REF!</definedName>
    <definedName name="금회변금기타경비">#REF!</definedName>
    <definedName name="금회변금도급액">#REF!</definedName>
    <definedName name="금회변금보상비">#REF!</definedName>
    <definedName name="금회변금부가가치세">#REF!</definedName>
    <definedName name="금회변금산재보험료">#REF!</definedName>
    <definedName name="금회변금순공사원가">#REF!</definedName>
    <definedName name="금회변금안전관리비">#REF!</definedName>
    <definedName name="금회변금이윤">#REF!</definedName>
    <definedName name="금회변금일반관리비">#REF!</definedName>
    <definedName name="금회변금총공사비">#REF!</definedName>
    <definedName name="금회변금폐기물처리비">#REF!</definedName>
    <definedName name="금회변금환경보전비">#REF!</definedName>
    <definedName name="금회변기간접노무비">#REF!</definedName>
    <definedName name="금회변기고용보험료">#REF!</definedName>
    <definedName name="금회변기공급가액">#REF!</definedName>
    <definedName name="금회변기공사원가">#REF!</definedName>
    <definedName name="금회변기기타경비">#REF!</definedName>
    <definedName name="금회변기도급액">#REF!</definedName>
    <definedName name="금회변기보상비">#REF!</definedName>
    <definedName name="금회변기부가가치세">#REF!</definedName>
    <definedName name="금회변기산재보험료">#REF!</definedName>
    <definedName name="금회변기순공사원가">#REF!</definedName>
    <definedName name="금회변기안전관리비">#REF!</definedName>
    <definedName name="금회변기이윤">#REF!</definedName>
    <definedName name="금회변기일반관리비">#REF!</definedName>
    <definedName name="금회변기총공사비">#REF!</definedName>
    <definedName name="금회변기폐기물처리비">#REF!</definedName>
    <definedName name="금회변기환경보전비">#REF!</definedName>
    <definedName name="금회변변금간접노무비">#REF!</definedName>
    <definedName name="금회변변금고용보험료">#REF!</definedName>
    <definedName name="금회변변금공급가액">#REF!</definedName>
    <definedName name="금회변변금공사원가">#REF!</definedName>
    <definedName name="금회변변금기타경비">#REF!</definedName>
    <definedName name="금회변변금도급액">#REF!</definedName>
    <definedName name="금회변변금보상비">#REF!</definedName>
    <definedName name="금회변변금부가가치세">#REF!</definedName>
    <definedName name="금회변변금산재보험료">#REF!</definedName>
    <definedName name="금회변변금순공사원가">#REF!</definedName>
    <definedName name="금회변변금안전관리비">#REF!</definedName>
    <definedName name="금회변변금이윤">#REF!</definedName>
    <definedName name="금회변변금일반관리비">#REF!</definedName>
    <definedName name="금회변변금제이윤">#REF!</definedName>
    <definedName name="금회변변금총공사비">#REF!</definedName>
    <definedName name="금회변변금폐기물처리비">#REF!</definedName>
    <definedName name="금회변변금환경보전비">#REF!</definedName>
    <definedName name="금회변변기간접노무비">#REF!</definedName>
    <definedName name="금회변변기고용보험료">#REF!</definedName>
    <definedName name="금회변변기공급가액">#REF!</definedName>
    <definedName name="금회변변기공사원가">#REF!</definedName>
    <definedName name="금회변변기기타경비">#REF!</definedName>
    <definedName name="금회변변기도급액">#REF!</definedName>
    <definedName name="금회변변기보상비">#REF!</definedName>
    <definedName name="금회변변기부가가치세">#REF!</definedName>
    <definedName name="금회변변기산재보험료">#REF!</definedName>
    <definedName name="금회변변기순공사원가">#REF!</definedName>
    <definedName name="금회변변기안전관리비">#REF!</definedName>
    <definedName name="금회변변기이윤">#REF!</definedName>
    <definedName name="금회변변기일반관리비">#REF!</definedName>
    <definedName name="금회변변기총공사비">#REF!</definedName>
    <definedName name="금회변변기폐기물처리비">#REF!</definedName>
    <definedName name="금회변변기환경보전비">#REF!</definedName>
    <definedName name="금회변변장간접노무비">#REF!</definedName>
    <definedName name="금회변변장고용보험료">#REF!</definedName>
    <definedName name="금회변변장공급가액">#REF!</definedName>
    <definedName name="금회변변장공사원가">#REF!</definedName>
    <definedName name="금회변변장기타경비">#REF!</definedName>
    <definedName name="금회변변장도급액">#REF!</definedName>
    <definedName name="금회변변장보상비">#REF!</definedName>
    <definedName name="금회변변장부가가치세">#REF!</definedName>
    <definedName name="금회변변장산재보험료">#REF!</definedName>
    <definedName name="금회변변장순공사원가">#REF!</definedName>
    <definedName name="금회변변장안전관리비">#REF!</definedName>
    <definedName name="금회변변장이윤">#REF!</definedName>
    <definedName name="금회변변장일반관리비">#REF!</definedName>
    <definedName name="금회변변장총공사비">#REF!</definedName>
    <definedName name="금회변변장폐기물처리비">#REF!</definedName>
    <definedName name="금회변변장환경보전비">#REF!</definedName>
    <definedName name="금회변변전간접노무비">#REF!</definedName>
    <definedName name="금회변변전고용보험료">#REF!</definedName>
    <definedName name="금회변변전공급가액">#REF!</definedName>
    <definedName name="금회변변전공사원가">#REF!</definedName>
    <definedName name="금회변변전기타경비">#REF!</definedName>
    <definedName name="금회변변전도급액">#REF!</definedName>
    <definedName name="금회변변전보상비">#REF!</definedName>
    <definedName name="금회변변전부가가치세">#REF!</definedName>
    <definedName name="금회변변전산재보험료">#REF!</definedName>
    <definedName name="금회변변전순공사원가">#REF!</definedName>
    <definedName name="금회변변전안전관리비">#REF!</definedName>
    <definedName name="금회변변전이윤">#REF!</definedName>
    <definedName name="금회변변전일반관리비">#REF!</definedName>
    <definedName name="금회변변전제이윤">#REF!</definedName>
    <definedName name="금회변변전총공사비">#REF!</definedName>
    <definedName name="금회변변전폐기물처리비">#REF!</definedName>
    <definedName name="금회변변전환경보전비">#REF!</definedName>
    <definedName name="금회변보상비">#REF!</definedName>
    <definedName name="금회변장간접노무비">#REF!</definedName>
    <definedName name="금회변장고용보험료">#REF!</definedName>
    <definedName name="금회변장공급가액">#REF!</definedName>
    <definedName name="금회변장공사원가">#REF!</definedName>
    <definedName name="금회변장기타경비">#REF!</definedName>
    <definedName name="금회변장도급액">#REF!</definedName>
    <definedName name="금회변장보상비">#REF!</definedName>
    <definedName name="금회변장부가가치세">#REF!</definedName>
    <definedName name="금회변장산재보험료">#REF!</definedName>
    <definedName name="금회변장순공사원가">#REF!</definedName>
    <definedName name="금회변장안전관리비">#REF!</definedName>
    <definedName name="금회변장이윤">#REF!</definedName>
    <definedName name="금회변장일반관리비">#REF!</definedName>
    <definedName name="금회변장총공사비">#REF!</definedName>
    <definedName name="금회변장폐기물처리비">#REF!</definedName>
    <definedName name="금회변장환경보전비">#REF!</definedName>
    <definedName name="금회변전간접노무비">#REF!</definedName>
    <definedName name="금회변전고용보험료">#REF!</definedName>
    <definedName name="금회변전공급가액">#REF!</definedName>
    <definedName name="금회변전공사원가">#REF!</definedName>
    <definedName name="금회변전기타경비">#REF!</definedName>
    <definedName name="금회변전도급액">#REF!</definedName>
    <definedName name="금회변전보상비">#REF!</definedName>
    <definedName name="금회변전부가가치세">#REF!</definedName>
    <definedName name="금회변전산재보험료">#REF!</definedName>
    <definedName name="금회변전순공사원가">#REF!</definedName>
    <definedName name="금회변전안전관리비">#REF!</definedName>
    <definedName name="금회변전이윤">#REF!</definedName>
    <definedName name="금회변전일반관리비">#REF!</definedName>
    <definedName name="금회변전총공사비">#REF!</definedName>
    <definedName name="금회변전폐기물처리비">#REF!</definedName>
    <definedName name="금회변전환경보전비">#REF!</definedName>
    <definedName name="금회장공사원가">#REF!</definedName>
    <definedName name="금회전공급가액">#REF!</definedName>
    <definedName name="금회전공사원가">#REF!</definedName>
    <definedName name="금회전도급액">#REF!</definedName>
    <definedName name="금회전보상비">#REF!</definedName>
    <definedName name="금회전부가가치세">#REF!</definedName>
    <definedName name="금회전총공사비">#REF!</definedName>
    <definedName name="금회전폐기물처리비">#REF!</definedName>
    <definedName name="기">#N/A</definedName>
    <definedName name="기계경비1">#REF!</definedName>
    <definedName name="기계경비2">#REF!</definedName>
    <definedName name="기계공">#REF!</definedName>
    <definedName name="기계설치공">#REF!</definedName>
    <definedName name="기금공사원가">#REF!</definedName>
    <definedName name="기기기기">#REF!</definedName>
    <definedName name="기기기기기기">#REF!</definedName>
    <definedName name="기누공사원가">#REF!</definedName>
    <definedName name="기도공사원가">#REF!</definedName>
    <definedName name="기본">#REF!</definedName>
    <definedName name="기성금공사원가">#REF!</definedName>
    <definedName name="기성누공사원가">#REF!</definedName>
    <definedName name="기성도공사원가">#REF!</definedName>
    <definedName name="기성전공사원가">#REF!</definedName>
    <definedName name="기성전안전관리비">#REF!</definedName>
    <definedName name="기와공">#REF!</definedName>
    <definedName name="기전공사원가">#REF!</definedName>
    <definedName name="기존구조물철거량_개소별_집계">#REF!</definedName>
    <definedName name="기초">#REF!</definedName>
    <definedName name="기초단가">#REF!</definedName>
    <definedName name="기초데이타">#REF!</definedName>
    <definedName name="기층기계경비">#REF!</definedName>
    <definedName name="기층기계계">#REF!</definedName>
    <definedName name="기층기계노무비">#REF!</definedName>
    <definedName name="기층기계살수경비">#REF!</definedName>
    <definedName name="기층기계살수계">#REF!</definedName>
    <definedName name="기층기계살수노무비">#REF!</definedName>
    <definedName name="기층기계살수재료비">#REF!</definedName>
    <definedName name="기층기계인건비경비">#REF!</definedName>
    <definedName name="기층기계인건비계">#REF!</definedName>
    <definedName name="기층기계인건비노무비">#REF!</definedName>
    <definedName name="기층기계인건비재료비">#REF!</definedName>
    <definedName name="기층기계재료비">#REF!</definedName>
    <definedName name="기층기계전압단뎀경비">#REF!</definedName>
    <definedName name="기층기계전압단뎀계">#REF!</definedName>
    <definedName name="기층기계전압단뎀노무비">#REF!</definedName>
    <definedName name="기층기계전압단뎀재료비">#REF!</definedName>
    <definedName name="기층기계전압마카담경비">#REF!</definedName>
    <definedName name="기층기계전압마카담계">#REF!</definedName>
    <definedName name="기층기계전압마카담노무비">#REF!</definedName>
    <definedName name="기층기계전압마카담재료비">#REF!</definedName>
    <definedName name="기층기계전압타이어경비">#REF!</definedName>
    <definedName name="기층기계전압타이어계">#REF!</definedName>
    <definedName name="기층기계전압타이어노무비">#REF!</definedName>
    <definedName name="기층기계전압타이어재료비">#REF!</definedName>
    <definedName name="기층기계포설경비">#REF!</definedName>
    <definedName name="기층기계포설계">#REF!</definedName>
    <definedName name="기층기계포설노무비">#REF!</definedName>
    <definedName name="기층기계포설재료비">#REF!</definedName>
    <definedName name="기층소규모경비">#REF!</definedName>
    <definedName name="기층소규모계">#REF!</definedName>
    <definedName name="기층소규모노무비">#REF!</definedName>
    <definedName name="기층소규모재료비">#REF!</definedName>
    <definedName name="기층소규모전압단뎀경비">#REF!</definedName>
    <definedName name="기층소규모전압단뎀계">#REF!</definedName>
    <definedName name="기층소규모전압단뎀노무비">#REF!</definedName>
    <definedName name="기층소규모전압단뎀재료비">#REF!</definedName>
    <definedName name="기층소규모포설경비">#REF!</definedName>
    <definedName name="기층소규모포설계">#REF!</definedName>
    <definedName name="기층소규모포설노무비">#REF!</definedName>
    <definedName name="기층소규모포설재료비">#REF!</definedName>
    <definedName name="기층인력경비">#REF!</definedName>
    <definedName name="기층인력계">#REF!</definedName>
    <definedName name="기층인력노무비">#REF!</definedName>
    <definedName name="기층인력살수경비">#REF!</definedName>
    <definedName name="기층인력살수계">#REF!</definedName>
    <definedName name="기층인력살수노무비">#REF!</definedName>
    <definedName name="기층인력살수재료비">#REF!</definedName>
    <definedName name="기층인력재료비">#REF!</definedName>
    <definedName name="기층인력전압단뎀경비">#REF!</definedName>
    <definedName name="기층인력전압단뎀계">#REF!</definedName>
    <definedName name="기층인력전압단뎀노무비">#REF!</definedName>
    <definedName name="기층인력전압단뎀재료비">#REF!</definedName>
    <definedName name="기층인력전압마카담경비">#REF!</definedName>
    <definedName name="기층인력전압마카담계">#REF!</definedName>
    <definedName name="기층인력전압마카담노무비">#REF!</definedName>
    <definedName name="기층인력전압마카담재료비">#REF!</definedName>
    <definedName name="기층인력전압타이어경비">#REF!</definedName>
    <definedName name="기층인력전압타이어계">#REF!</definedName>
    <definedName name="기층인력전압타이어노무비">#REF!</definedName>
    <definedName name="기층인력전압타이어재료비">#REF!</definedName>
    <definedName name="기층인력포설경비">#REF!</definedName>
    <definedName name="기층인력포설계">#REF!</definedName>
    <definedName name="기층인력포설노무비">#REF!</definedName>
    <definedName name="기층인력포설재료비">#REF!</definedName>
    <definedName name="기타">#REF!</definedName>
    <definedName name="기타경비" hidden="1">{#N/A,#N/A,TRUE,"토적및재료집계";#N/A,#N/A,TRUE,"토적및재료집계";#N/A,#N/A,TRUE,"단위량"}</definedName>
    <definedName name="기타경비1">#REF!</definedName>
    <definedName name="기타경비2">#REF!</definedName>
    <definedName name="김">#REF!</definedName>
    <definedName name="김대훈">#REF!</definedName>
    <definedName name="김승오">#REF!</definedName>
    <definedName name="김종현">#REF!</definedName>
    <definedName name="깬잡석">800</definedName>
    <definedName name="ㄴ">#REF!</definedName>
    <definedName name="ㄴㄴㄴ" hidden="1">{#N/A,#N/A,FALSE,"골재소요량";#N/A,#N/A,FALSE,"골재소요량"}</definedName>
    <definedName name="ㄴㄹㄴㄹ" hidden="1">{#N/A,#N/A,FALSE,"혼합골재"}</definedName>
    <definedName name="ㄴㄹㅇㄹㅇ" hidden="1">{#N/A,#N/A,FALSE,"2~8번"}</definedName>
    <definedName name="ㄴㅇㅀ" hidden="1">{#N/A,#N/A,FALSE,"토공2"}</definedName>
    <definedName name="ㄴㅇㅇ">#REF!</definedName>
    <definedName name="나" hidden="1">{#N/A,#N/A,FALSE,"2~8번"}</definedName>
    <definedName name="나나" hidden="1">{#N/A,#N/A,FALSE,"2~8번"}</definedName>
    <definedName name="나나나" hidden="1">{#N/A,#N/A,FALSE,"속도"}</definedName>
    <definedName name="나나나나나" hidden="1">{#N/A,#N/A,FALSE,"2~8번"}</definedName>
    <definedName name="나나나나나나나나" hidden="1">{#N/A,#N/A,FALSE,"혼합골재"}</definedName>
    <definedName name="나나나나나나나나난" hidden="1">{#N/A,#N/A,FALSE,"표지목차"}</definedName>
    <definedName name="나나라라">#REF!</definedName>
    <definedName name="나나아" hidden="1">{#N/A,#N/A,FALSE,"2~8번"}</definedName>
    <definedName name="나라">#REF!</definedName>
    <definedName name="나이로" hidden="1">{#N/A,#N/A,FALSE,"속도"}</definedName>
    <definedName name="낙">#REF!</definedName>
    <definedName name="낙_석_방_지_망__개_소_별_명_세">#REF!</definedName>
    <definedName name="낙_석_방_지_책__개_소_별_명_세">#REF!</definedName>
    <definedName name="낙_석_방_지_책__수_량_집_계">#REF!</definedName>
    <definedName name="낙찰">#REF!</definedName>
    <definedName name="낙책">{"Book1","부대-(표지판,데리,가드).xls","부대-(낙,차,중분대).xls"}</definedName>
    <definedName name="남">#REF!</definedName>
    <definedName name="남산1호">#REF!</definedName>
    <definedName name="남산2호">#REF!</definedName>
    <definedName name="내">#N/A</definedName>
    <definedName name="내공H">#REF!</definedName>
    <definedName name="내공V">#REF!</definedName>
    <definedName name="내공넓이">#REF!</definedName>
    <definedName name="내공높이">#REF!</definedName>
    <definedName name="내벽">#REF!</definedName>
    <definedName name="내역1">#REF!</definedName>
    <definedName name="내역2">#REF!</definedName>
    <definedName name="내역변">#REF!</definedName>
    <definedName name="내장공">#REF!</definedName>
    <definedName name="내전">#REF!</definedName>
    <definedName name="낵역4">#REF!</definedName>
    <definedName name="냐" hidden="1">{#N/A,#N/A,FALSE,"혼합골재"}</definedName>
    <definedName name="노">#REF!</definedName>
    <definedName name="노_면_표_시_개_소_별_명_세">#REF!</definedName>
    <definedName name="노1">#REF!</definedName>
    <definedName name="노1.1">#REF!</definedName>
    <definedName name="노10">#REF!</definedName>
    <definedName name="노10.1">#REF!</definedName>
    <definedName name="노100">#REF!</definedName>
    <definedName name="노100.1">#REF!</definedName>
    <definedName name="노101">#REF!</definedName>
    <definedName name="노101.1">#REF!</definedName>
    <definedName name="노102">#REF!</definedName>
    <definedName name="노102.1">#REF!</definedName>
    <definedName name="노103">#REF!</definedName>
    <definedName name="노103.1">#REF!</definedName>
    <definedName name="노104">#REF!</definedName>
    <definedName name="노104.1">#REF!</definedName>
    <definedName name="노105">#REF!</definedName>
    <definedName name="노105.1">#REF!</definedName>
    <definedName name="노106">#REF!</definedName>
    <definedName name="노106.1">#REF!</definedName>
    <definedName name="노107">#REF!</definedName>
    <definedName name="노107.1">#REF!</definedName>
    <definedName name="노108">#REF!</definedName>
    <definedName name="노108.1">#REF!</definedName>
    <definedName name="노109">#REF!</definedName>
    <definedName name="노109.1">#REF!</definedName>
    <definedName name="노11">#REF!</definedName>
    <definedName name="노11.1">#REF!</definedName>
    <definedName name="노110">#REF!</definedName>
    <definedName name="노110.1">#REF!</definedName>
    <definedName name="노111">#REF!</definedName>
    <definedName name="노111.1">#REF!</definedName>
    <definedName name="노112">#REF!</definedName>
    <definedName name="노112.1">#REF!</definedName>
    <definedName name="노113">#REF!</definedName>
    <definedName name="노113.1">#REF!</definedName>
    <definedName name="노114">#REF!</definedName>
    <definedName name="노114.1">#REF!</definedName>
    <definedName name="노115">#REF!</definedName>
    <definedName name="노115.1">#REF!</definedName>
    <definedName name="노116">#REF!</definedName>
    <definedName name="노116.1">#REF!</definedName>
    <definedName name="노117">#REF!</definedName>
    <definedName name="노117.1">#REF!</definedName>
    <definedName name="노118">#REF!</definedName>
    <definedName name="노118.1">#REF!</definedName>
    <definedName name="노119">#REF!</definedName>
    <definedName name="노119.1">#REF!</definedName>
    <definedName name="노12">#REF!</definedName>
    <definedName name="노12.1">#REF!</definedName>
    <definedName name="노120">#REF!</definedName>
    <definedName name="노120.1">#REF!</definedName>
    <definedName name="노121">#REF!</definedName>
    <definedName name="노121.1">#REF!</definedName>
    <definedName name="노122">#REF!</definedName>
    <definedName name="노122.1">#REF!</definedName>
    <definedName name="노123">#REF!</definedName>
    <definedName name="노123.1">#REF!</definedName>
    <definedName name="노124">#REF!</definedName>
    <definedName name="노124.1">#REF!</definedName>
    <definedName name="노125">#REF!</definedName>
    <definedName name="노125.1">#REF!</definedName>
    <definedName name="노126">#REF!</definedName>
    <definedName name="노126.1">#REF!</definedName>
    <definedName name="노127">#REF!</definedName>
    <definedName name="노127.1">#REF!</definedName>
    <definedName name="노128">#REF!</definedName>
    <definedName name="노128.1">#REF!</definedName>
    <definedName name="노129">#REF!</definedName>
    <definedName name="노129.1">#REF!</definedName>
    <definedName name="노13">#REF!</definedName>
    <definedName name="노13.1">#REF!</definedName>
    <definedName name="노130">#REF!</definedName>
    <definedName name="노130.1">#REF!</definedName>
    <definedName name="노131">#REF!</definedName>
    <definedName name="노131.1">#REF!</definedName>
    <definedName name="노132">#REF!</definedName>
    <definedName name="노132.1">#REF!</definedName>
    <definedName name="노133">#REF!</definedName>
    <definedName name="노133.1">#REF!</definedName>
    <definedName name="노134">#REF!</definedName>
    <definedName name="노134.1">#REF!</definedName>
    <definedName name="노135">#REF!</definedName>
    <definedName name="노135.1">#REF!</definedName>
    <definedName name="노136">#REF!</definedName>
    <definedName name="노136.1">#REF!</definedName>
    <definedName name="노14">#REF!</definedName>
    <definedName name="노14.1">#REF!</definedName>
    <definedName name="노15">#REF!</definedName>
    <definedName name="노15.1">#REF!</definedName>
    <definedName name="노16">#REF!</definedName>
    <definedName name="노16.1">#REF!</definedName>
    <definedName name="노17">#REF!</definedName>
    <definedName name="노17.1">#REF!</definedName>
    <definedName name="노18">#REF!</definedName>
    <definedName name="노18.1">#REF!</definedName>
    <definedName name="노19">#REF!</definedName>
    <definedName name="노19.1">#REF!</definedName>
    <definedName name="노2">#REF!</definedName>
    <definedName name="노2.1">#REF!</definedName>
    <definedName name="노20">#REF!</definedName>
    <definedName name="노20.1">#REF!</definedName>
    <definedName name="노21">#REF!</definedName>
    <definedName name="노21.1">#REF!</definedName>
    <definedName name="노22">#REF!</definedName>
    <definedName name="노22.1">#REF!</definedName>
    <definedName name="노23">#REF!</definedName>
    <definedName name="노23.1">#REF!</definedName>
    <definedName name="노24">#REF!</definedName>
    <definedName name="노24.1">#REF!</definedName>
    <definedName name="노25">#REF!</definedName>
    <definedName name="노25.1">#REF!</definedName>
    <definedName name="노26">#REF!</definedName>
    <definedName name="노26.1">#REF!</definedName>
    <definedName name="노27">#REF!</definedName>
    <definedName name="노27.1">#REF!</definedName>
    <definedName name="노28">#REF!</definedName>
    <definedName name="노28.1">#REF!</definedName>
    <definedName name="노29">#REF!</definedName>
    <definedName name="노29.1">#REF!</definedName>
    <definedName name="노3">#REF!</definedName>
    <definedName name="노3.1">#REF!</definedName>
    <definedName name="노30">#REF!</definedName>
    <definedName name="노30.1">#REF!</definedName>
    <definedName name="노31">#REF!</definedName>
    <definedName name="노31.1">#REF!</definedName>
    <definedName name="노32">#REF!</definedName>
    <definedName name="노32.1">#REF!</definedName>
    <definedName name="노33">#REF!</definedName>
    <definedName name="노33.1">#REF!</definedName>
    <definedName name="노34">#REF!</definedName>
    <definedName name="노34.1">#REF!</definedName>
    <definedName name="노35">#REF!</definedName>
    <definedName name="노35.1">#REF!</definedName>
    <definedName name="노36">#REF!</definedName>
    <definedName name="노36.1">#REF!</definedName>
    <definedName name="노37">#REF!</definedName>
    <definedName name="노37.1">#REF!</definedName>
    <definedName name="노38">#REF!</definedName>
    <definedName name="노38.1">#REF!</definedName>
    <definedName name="노39">#REF!</definedName>
    <definedName name="노39.1">#REF!</definedName>
    <definedName name="노4">#REF!</definedName>
    <definedName name="노4.1">#REF!</definedName>
    <definedName name="노40">#REF!</definedName>
    <definedName name="노40.1">#REF!</definedName>
    <definedName name="노41">#REF!</definedName>
    <definedName name="노41.1">#REF!</definedName>
    <definedName name="노42">#REF!</definedName>
    <definedName name="노42.1">#REF!</definedName>
    <definedName name="노43">#REF!</definedName>
    <definedName name="노43.1">#REF!</definedName>
    <definedName name="노44">#REF!</definedName>
    <definedName name="노44.1">#REF!</definedName>
    <definedName name="노45">#REF!</definedName>
    <definedName name="노45.1">#REF!</definedName>
    <definedName name="노46">#REF!</definedName>
    <definedName name="노46.1">#REF!</definedName>
    <definedName name="노47">#REF!</definedName>
    <definedName name="노47.1">#REF!</definedName>
    <definedName name="노48">#REF!</definedName>
    <definedName name="노48.1">#REF!</definedName>
    <definedName name="노49">#REF!</definedName>
    <definedName name="노49.1">#REF!</definedName>
    <definedName name="노5">#REF!</definedName>
    <definedName name="노5.1">#REF!</definedName>
    <definedName name="노50">#REF!</definedName>
    <definedName name="노50.1">#REF!</definedName>
    <definedName name="노51">#REF!</definedName>
    <definedName name="노51.1">#REF!</definedName>
    <definedName name="노52">#REF!</definedName>
    <definedName name="노52.1">#REF!</definedName>
    <definedName name="노53">#REF!</definedName>
    <definedName name="노53.1">#REF!</definedName>
    <definedName name="노54">#REF!</definedName>
    <definedName name="노54.1">#REF!</definedName>
    <definedName name="노55">#REF!</definedName>
    <definedName name="노55.1">#REF!</definedName>
    <definedName name="노56">#REF!</definedName>
    <definedName name="노56.1">#REF!</definedName>
    <definedName name="노57">#REF!</definedName>
    <definedName name="노57.1">#REF!</definedName>
    <definedName name="노58">#REF!</definedName>
    <definedName name="노58.1">#REF!</definedName>
    <definedName name="노59">#REF!</definedName>
    <definedName name="노59.1">#REF!</definedName>
    <definedName name="노6">#REF!</definedName>
    <definedName name="노6.1">#REF!</definedName>
    <definedName name="노60">#REF!</definedName>
    <definedName name="노60.1">#REF!</definedName>
    <definedName name="노61">#REF!</definedName>
    <definedName name="노61.1">#REF!</definedName>
    <definedName name="노62">#REF!</definedName>
    <definedName name="노62.1">#REF!</definedName>
    <definedName name="노63">#REF!</definedName>
    <definedName name="노63.1">#REF!</definedName>
    <definedName name="노64">#REF!</definedName>
    <definedName name="노64.1">#REF!</definedName>
    <definedName name="노65">#REF!</definedName>
    <definedName name="노65.1">#REF!</definedName>
    <definedName name="노66">#REF!</definedName>
    <definedName name="노66.1">#REF!</definedName>
    <definedName name="노67">#REF!</definedName>
    <definedName name="노67.1">#REF!</definedName>
    <definedName name="노68">#REF!</definedName>
    <definedName name="노68.1">#REF!</definedName>
    <definedName name="노69">#REF!</definedName>
    <definedName name="노69.1">#REF!</definedName>
    <definedName name="노7">#REF!</definedName>
    <definedName name="노7.1">#REF!</definedName>
    <definedName name="노70">#REF!</definedName>
    <definedName name="노70.1">#REF!</definedName>
    <definedName name="노71">#REF!</definedName>
    <definedName name="노71.1">#REF!</definedName>
    <definedName name="노72">#REF!</definedName>
    <definedName name="노72.1">#REF!</definedName>
    <definedName name="노73">#REF!</definedName>
    <definedName name="노73.1">#REF!</definedName>
    <definedName name="노74">#REF!</definedName>
    <definedName name="노74.1">#REF!</definedName>
    <definedName name="노75">#REF!</definedName>
    <definedName name="노75.1">#REF!</definedName>
    <definedName name="노76">#REF!</definedName>
    <definedName name="노76.1">#REF!</definedName>
    <definedName name="노77">#REF!</definedName>
    <definedName name="노77.1">#REF!</definedName>
    <definedName name="노78">#REF!</definedName>
    <definedName name="노78.1">#REF!</definedName>
    <definedName name="노79">#REF!</definedName>
    <definedName name="노79.1">#REF!</definedName>
    <definedName name="노8">#REF!</definedName>
    <definedName name="노8.1">#REF!</definedName>
    <definedName name="노80">#REF!</definedName>
    <definedName name="노80.1">#REF!</definedName>
    <definedName name="노81">#REF!</definedName>
    <definedName name="노81.1">#REF!</definedName>
    <definedName name="노82">#REF!</definedName>
    <definedName name="노82.1">#REF!</definedName>
    <definedName name="노83">#REF!</definedName>
    <definedName name="노83.1">#REF!</definedName>
    <definedName name="노84">#REF!</definedName>
    <definedName name="노84.1">#REF!</definedName>
    <definedName name="노85">#REF!</definedName>
    <definedName name="노85.1">#REF!</definedName>
    <definedName name="노86">#REF!</definedName>
    <definedName name="노86.1">#REF!</definedName>
    <definedName name="노87">#REF!</definedName>
    <definedName name="노87.1">#REF!</definedName>
    <definedName name="노88">#REF!</definedName>
    <definedName name="노88.1">#REF!</definedName>
    <definedName name="노89">#REF!</definedName>
    <definedName name="노89.1">#REF!</definedName>
    <definedName name="노9">#REF!</definedName>
    <definedName name="노9.1">#REF!</definedName>
    <definedName name="노90">#REF!</definedName>
    <definedName name="노90.1">#REF!</definedName>
    <definedName name="노91">#REF!</definedName>
    <definedName name="노91.1">#REF!</definedName>
    <definedName name="노92">#REF!</definedName>
    <definedName name="노92.1">#REF!</definedName>
    <definedName name="노93">#REF!</definedName>
    <definedName name="노93.1">#REF!</definedName>
    <definedName name="노94">#REF!</definedName>
    <definedName name="노94.1">#REF!</definedName>
    <definedName name="노95">#REF!</definedName>
    <definedName name="노95.1">#REF!</definedName>
    <definedName name="노96">#REF!</definedName>
    <definedName name="노96.1">#REF!</definedName>
    <definedName name="노97">#REF!</definedName>
    <definedName name="노97.1">#REF!</definedName>
    <definedName name="노98">#REF!</definedName>
    <definedName name="노98.1">#REF!</definedName>
    <definedName name="노99">#REF!</definedName>
    <definedName name="노99.1">#REF!</definedName>
    <definedName name="노견구배">#REF!</definedName>
    <definedName name="노곡1호">#REF!</definedName>
    <definedName name="노곡2호">#REF!</definedName>
    <definedName name="노곡3호">#REF!</definedName>
    <definedName name="노곡4호">#REF!</definedName>
    <definedName name="노면파쇄5경비">#REF!</definedName>
    <definedName name="노면파쇄5계">#REF!</definedName>
    <definedName name="노면파쇄5노무비">#REF!</definedName>
    <definedName name="노면파쇄5재료비">#REF!</definedName>
    <definedName name="노면파쇄7경비">#REF!</definedName>
    <definedName name="노면파쇄7계">#REF!</definedName>
    <definedName name="노면파쇄7노무비">#REF!</definedName>
    <definedName name="노면파쇄7재료비">#REF!</definedName>
    <definedName name="노무비1">#REF!</definedName>
    <definedName name="노무비2">#REF!</definedName>
    <definedName name="노무비계">#REF!</definedName>
    <definedName name="노산3교집계표">#REF!</definedName>
    <definedName name="노인">#REF!</definedName>
    <definedName name="노임">[4]노임단가!$B$1:$C$131</definedName>
    <definedName name="노임단가">#REF!</definedName>
    <definedName name="농원1호">#REF!</definedName>
    <definedName name="농원2호">#REF!</definedName>
    <definedName name="뇨ㅕ">#REF!</definedName>
    <definedName name="누산수량이동">#REF!</definedName>
    <definedName name="ㄵㄹ">#REF!</definedName>
    <definedName name="ㄶ뫃ㄴㅁㄹㄴㅁㄹㄴㅇ" hidden="1">{#N/A,#N/A,FALSE,"부대2"}</definedName>
    <definedName name="ㄷ" hidden="1">{#N/A,#N/A,TRUE,"토적및재료집계";#N/A,#N/A,TRUE,"토적및재료집계";#N/A,#N/A,TRUE,"단위량"}</definedName>
    <definedName name="ㄷㄷ">#REF!</definedName>
    <definedName name="ㄷㄷㄷ" hidden="1">#REF!</definedName>
    <definedName name="ㄷㄷㄷㄷㄷㄷ">{"Book1","부대-(표지판,데리,가드).xls","부대-(낙,차,중분대).xls"}</definedName>
    <definedName name="다">{"Book1","부대-(표지판,데리,가드).xls","부대-(낙,차,중분대).xls"}</definedName>
    <definedName name="단가">#REF!</definedName>
    <definedName name="단가다">#REF!</definedName>
    <definedName name="단가대비">#REF!</definedName>
    <definedName name="단가비교표">#REF!,#REF!</definedName>
    <definedName name="단가산출서">#REF!</definedName>
    <definedName name="단가산출참고">#REF!</definedName>
    <definedName name="단가임">#REF!</definedName>
    <definedName name="단가조사표">#REF!</definedName>
    <definedName name="단뉘중량">#REF!</definedName>
    <definedName name="단위">OFFSET(#REF!,0,0,COUNTA(#REF!),1)</definedName>
    <definedName name="단위량">#REF!</definedName>
    <definedName name="단중">#REF!</definedName>
    <definedName name="단차">#REF!</definedName>
    <definedName name="당초간접노무비">#REF!</definedName>
    <definedName name="당초고용보험료">#REF!</definedName>
    <definedName name="당초공급가액">#REF!</definedName>
    <definedName name="당초공사원가">#REF!</definedName>
    <definedName name="당초기타경비">#REF!</definedName>
    <definedName name="당초도급액">#REF!</definedName>
    <definedName name="당초부가가치세">#REF!</definedName>
    <definedName name="당초산재보험료">#REF!</definedName>
    <definedName name="당초순공사원가">#REF!</definedName>
    <definedName name="당초안전관리비">#REF!</definedName>
    <definedName name="당초이윤">#REF!</definedName>
    <definedName name="당초일반관리비">#REF!</definedName>
    <definedName name="당초총공사비">#REF!</definedName>
    <definedName name="대동설계계산서">#REF!</definedName>
    <definedName name="대장공">#REF!</definedName>
    <definedName name="대전조차2">#REF!</definedName>
    <definedName name="덕산1호">#REF!</definedName>
    <definedName name="덕산2호">#REF!</definedName>
    <definedName name="덕산3호">#REF!</definedName>
    <definedName name="덕산4호">#REF!</definedName>
    <definedName name="덕전1호">#REF!</definedName>
    <definedName name="덕전2호">#REF!</definedName>
    <definedName name="덕전3호">#REF!</definedName>
    <definedName name="덕지1호">#REF!</definedName>
    <definedName name="덕천1호">#REF!</definedName>
    <definedName name="덕천2호">#REF!</definedName>
    <definedName name="덕천3호">#REF!</definedName>
    <definedName name="덕천4호">#REF!</definedName>
    <definedName name="덕트공">#REF!</definedName>
    <definedName name="덧씌우기">{"Book1","부대-(표지판,데리,가드).xls","부대-(낙,차,중분대).xls"}</definedName>
    <definedName name="데_리_네_이_터_개_소_별_명_세">#REF!</definedName>
    <definedName name="도">#REF!</definedName>
    <definedName name="도_수_로_수_량_집_계">#REF!</definedName>
    <definedName name="도금비">#REF!</definedName>
    <definedName name="도금비1">#REF!</definedName>
    <definedName name="도급경비계">#REF!</definedName>
    <definedName name="도급공사">#REF!</definedName>
    <definedName name="도급예산액">#REF!</definedName>
    <definedName name="도급예상액">#REF!</definedName>
    <definedName name="도급재료비">#REF!</definedName>
    <definedName name="도급재료비계">#REF!</definedName>
    <definedName name="도목수">#REF!</definedName>
    <definedName name="도배공">#REF!</definedName>
    <definedName name="도서">#REF!</definedName>
    <definedName name="도장">#REF!</definedName>
    <definedName name="도장공">#REF!</definedName>
    <definedName name="돈" hidden="1">{#N/A,#N/A,FALSE,"조골재"}</definedName>
    <definedName name="돋움체">#REF!</definedName>
    <definedName name="돌_망_태_개_소_별_명_세">#REF!</definedName>
    <definedName name="돌_망_태_수_량_집_계">#REF!</definedName>
    <definedName name="돌붙임_개소별명세">#REF!</definedName>
    <definedName name="돌붙임_수량집계">#REF!</definedName>
    <definedName name="동바리">#REF!</definedName>
    <definedName name="동발공_터널">#REF!</definedName>
    <definedName name="동원">#REF!</definedName>
    <definedName name="동원인원">#REF!</definedName>
    <definedName name="되" hidden="1">{#N/A,#N/A,FALSE,"운반시간"}</definedName>
    <definedName name="두기1">#REF!</definedName>
    <definedName name="두기1호">#REF!</definedName>
    <definedName name="두기2">#REF!</definedName>
    <definedName name="두기2호">#REF!</definedName>
    <definedName name="두기3">#REF!</definedName>
    <definedName name="두기3호">#REF!</definedName>
    <definedName name="ㄹ" hidden="1">{#N/A,#N/A,TRUE,"토적및재료집계";#N/A,#N/A,TRUE,"토적및재료집계";#N/A,#N/A,TRUE,"단위량"}</definedName>
    <definedName name="ㄹ1019">#REF!</definedName>
    <definedName name="ㄹ40">#REF!</definedName>
    <definedName name="ㄹ62">#REF!</definedName>
    <definedName name="ㄹ956">#REF!</definedName>
    <definedName name="ㄹㅇㄱㄹ">#REF!</definedName>
    <definedName name="ㄹㅇㅅㄱㄷ">#REF!</definedName>
    <definedName name="ㄹ호">#REF!</definedName>
    <definedName name="라">1000</definedName>
    <definedName name="라라라">#N/A</definedName>
    <definedName name="램프A">[3]TOTAL_BOQ!#REF!</definedName>
    <definedName name="램프B">[3]TOTAL_BOQ!#REF!</definedName>
    <definedName name="램프D">[3]TOTAL_BOQ!#REF!</definedName>
    <definedName name="램픙">[3]TOTAL_BOQ!#REF!</definedName>
    <definedName name="러">#REF!</definedName>
    <definedName name="레_무근">#REF!</definedName>
    <definedName name="레_철근">#REF!</definedName>
    <definedName name="루핑공">#REF!</definedName>
    <definedName name="리벳공">#REF!</definedName>
    <definedName name="ㅀ" hidden="1">{#N/A,#N/A,TRUE,"토적및재료집계";#N/A,#N/A,TRUE,"토적및재료집계";#N/A,#N/A,TRUE,"단위량"}</definedName>
    <definedName name="ㅁ">#REF!</definedName>
    <definedName name="ㅁ01">#REF!</definedName>
    <definedName name="ㅁ1">#REF!</definedName>
    <definedName name="ㅁ2">#REF!</definedName>
    <definedName name="ㅁ202">#REF!</definedName>
    <definedName name="ㅁ278">#REF!</definedName>
    <definedName name="ㅁ331">#REF!</definedName>
    <definedName name="ㅁ497">#REF!</definedName>
    <definedName name="ㅁ540">#REF!</definedName>
    <definedName name="ㅁ76">#REF!</definedName>
    <definedName name="ㅁ92">#REF!</definedName>
    <definedName name="ㅁㄴㄹㄴㅁㄹㄴㅁㄻㄻㅁㅁㅁㅁ" hidden="1">{#N/A,#N/A,FALSE,"혼합골재"}</definedName>
    <definedName name="ㅁㄴㅇ" hidden="1">{#N/A,#N/A,FALSE,"배수1"}</definedName>
    <definedName name="ㅁㄴㅇㄻㅁ">#REF!</definedName>
    <definedName name="ㅁㄴㅌㄴ" hidden="1">{"'자리배치도'!$AG$1:$CI$28"}</definedName>
    <definedName name="ㅁㄶㄷㅎㄴㄹㅇㄴ" hidden="1">{#N/A,#N/A,FALSE,"배수1"}</definedName>
    <definedName name="ㅁㄹ" hidden="1">{#N/A,#N/A,FALSE,"속도"}</definedName>
    <definedName name="ㅁㄹㄴㄻㄴㄹㄴㅁㄹㄴㅇㄹㄴㅇㄹ" hidden="1">{#N/A,#N/A,FALSE,"포장2"}</definedName>
    <definedName name="ㅁㄹㄴㅇㄹㄴㅁㄹ" hidden="1">{#N/A,#N/A,FALSE,"포장1";#N/A,#N/A,FALSE,"포장1"}</definedName>
    <definedName name="ㅁㄹㄴㅇㅁㄻㄹㄴㅁㄹ" hidden="1">{#N/A,#N/A,FALSE,"조골재"}</definedName>
    <definedName name="ㅁㄹㄴㅇㅎㄴㄻㄴㄹㄴㅇ" hidden="1">{#N/A,#N/A,FALSE,"부대1"}</definedName>
    <definedName name="ㅁㄹㅇㄴㅇㅁㄹㄴㄻㄴ" hidden="1">{#N/A,#N/A,FALSE,"이정표"}</definedName>
    <definedName name="ㅁㄹㅇㄹㅇㄴㄹㅇㄹㅇ" hidden="1">{#N/A,#N/A,FALSE,"표지목차"}</definedName>
    <definedName name="ㅁㄻㅁㅁㅁㄹㄴㅇㄹㅇㄴㄹㅈㄹㄴㅇ" hidden="1">{#N/A,#N/A,FALSE,"운반시간"}</definedName>
    <definedName name="ㅁㅁㅁ">#REF!</definedName>
    <definedName name="ㅁㅁㅁㅁ">#REF!</definedName>
    <definedName name="ㅁㅋㄹㄴㅁㄻㄻㄴㄻ" hidden="1">{#N/A,#N/A,FALSE,"구조1"}</definedName>
    <definedName name="ㅁㅎㅎㄴㅁㄹㅈ" hidden="1">{#N/A,#N/A,FALSE,"배수2"}</definedName>
    <definedName name="만득이" hidden="1">{#N/A,#N/A,FALSE,"2~8번"}</definedName>
    <definedName name="매수비">#REF!</definedName>
    <definedName name="맨홀">#REF!</definedName>
    <definedName name="면벽높이">#REF!</definedName>
    <definedName name="면벽두께">#REF!</definedName>
    <definedName name="면정리">#REF!</definedName>
    <definedName name="면정리1">#REF!</definedName>
    <definedName name="면정리개착">#REF!</definedName>
    <definedName name="면정리터널">#REF!</definedName>
    <definedName name="모래분사공">#REF!</definedName>
    <definedName name="모래운반경비">#REF!</definedName>
    <definedName name="모래운반계">#REF!</definedName>
    <definedName name="모래운반노무비">#REF!</definedName>
    <definedName name="모래운반재료비">#REF!</definedName>
    <definedName name="모래운반톤경비">#REF!</definedName>
    <definedName name="모래운반톤계">#REF!</definedName>
    <definedName name="모래운반톤노무비">#REF!</definedName>
    <definedName name="모래운반톤재료비">#REF!</definedName>
    <definedName name="모해">#REF!</definedName>
    <definedName name="목도">#REF!</definedName>
    <definedName name="목차">#REF!</definedName>
    <definedName name="몰1">BlankMacro1</definedName>
    <definedName name="몰2">BlankMacro1</definedName>
    <definedName name="몰3">BlankMacro1</definedName>
    <definedName name="몰4">BlankMacro1</definedName>
    <definedName name="몰5">BlankMacro1</definedName>
    <definedName name="몰6">BlankMacro1</definedName>
    <definedName name="무">#REF!</definedName>
    <definedName name="무농1호">#REF!</definedName>
    <definedName name="무농2호">#REF!</definedName>
    <definedName name="무늬">#REF!</definedName>
    <definedName name="무선안테나공">#REF!</definedName>
    <definedName name="물가">#REF!</definedName>
    <definedName name="물가2">#REF!</definedName>
    <definedName name="물가상승액">#REF!</definedName>
    <definedName name="뭐" hidden="1">{#N/A,#N/A,FALSE,"단가표지"}</definedName>
    <definedName name="뭐야" hidden="1">{#N/A,#N/A,FALSE,"속도"}</definedName>
    <definedName name="미건" hidden="1">{#N/A,#N/A,FALSE,"항공대 통로BOX 진입도로";#N/A,#N/A,FALSE,"합강정 기존도로 법면 정리";#N/A,#N/A,FALSE,"STA 6+140";#N/A,#N/A,FALSE,"가옥진입(리빙스톤주유소)";#N/A,#N/A,FALSE,"농로진입로(과수원)";#N/A,#N/A,FALSE,"가옥 및 축사 진입로"}</definedName>
    <definedName name="미끄럼방지1">#REF!</definedName>
    <definedName name="미끄럼수량">#REF!</definedName>
    <definedName name="미장공">#REF!</definedName>
    <definedName name="ㅂ" hidden="1">{#N/A,#N/A,TRUE,"토적및재료집계";#N/A,#N/A,TRUE,"토적및재료집계";#N/A,#N/A,TRUE,"단위량"}</definedName>
    <definedName name="ㅂㅂㅂ" hidden="1">{#N/A,#N/A,TRUE,"설계수량";#N/A,#N/A,TRUE,"예정공정표60";#N/A,#N/A,TRUE,"공사설명서";#N/A,#N/A,TRUE,"수량총괄";#N/A,#N/A,TRUE,"공사비예산서";#N/A,#N/A,TRUE,"공사계획서";#N/A,#N/A,TRUE,"품셈총괄";#N/A,#N/A,TRUE,"설계서표지"}</definedName>
    <definedName name="ㅂㅈ">#REF!</definedName>
    <definedName name="바보">#REF!</definedName>
    <definedName name="바이브레타공">#REF!</definedName>
    <definedName name="반중력식옹벽_개소별명세">#REF!</definedName>
    <definedName name="반중력식옹벽_수량집계">#REF!</definedName>
    <definedName name="방수공">#REF!</definedName>
    <definedName name="방수몰탈">#REF!</definedName>
    <definedName name="방음벽교량앙카단가">#REF!</definedName>
    <definedName name="배수공망">#REF!</definedName>
    <definedName name="배수공이다">#REF!</definedName>
    <definedName name="배수공집계표">#REF!</definedName>
    <definedName name="배수공집계표제목">#REF!</definedName>
    <definedName name="배전">#REF!</definedName>
    <definedName name="배전전공">#REF!</definedName>
    <definedName name="배전활선전공">#REF!</definedName>
    <definedName name="백등설치단가">#REF!</definedName>
    <definedName name="백등설치단가1">#REF!</definedName>
    <definedName name="번들1호">#REF!</definedName>
    <definedName name="번들2호">#REF!</definedName>
    <definedName name="번들3호">#REF!</definedName>
    <definedName name="번호">#REF!</definedName>
    <definedName name="벌목공">#REF!</definedName>
    <definedName name="벨트컨베이어작업공">#REF!</definedName>
    <definedName name="벽돌_블록_제작공">#REF!</definedName>
    <definedName name="벽체" hidden="1">{#N/A,#N/A,FALSE,"혼합골재"}</definedName>
    <definedName name="변간접노무비">#REF!</definedName>
    <definedName name="변경간접노무비">#REF!</definedName>
    <definedName name="변경개요1">#REF!</definedName>
    <definedName name="변경개요2">#REF!</definedName>
    <definedName name="변경개요3">#REF!</definedName>
    <definedName name="변경개요4">#REF!</definedName>
    <definedName name="변경고용보험료">#REF!</definedName>
    <definedName name="변경공급가액">#REF!</definedName>
    <definedName name="변경공사원가">#REF!</definedName>
    <definedName name="변경기타경비">#REF!</definedName>
    <definedName name="변경도급액">#REF!</definedName>
    <definedName name="변경부가가치세">#REF!</definedName>
    <definedName name="변경비">#REF!</definedName>
    <definedName name="변경산재보험료">#REF!</definedName>
    <definedName name="변경순공사원가">#REF!</definedName>
    <definedName name="변경안전관리비">#REF!</definedName>
    <definedName name="변경이윤">#REF!</definedName>
    <definedName name="변경일반관리비">#REF!</definedName>
    <definedName name="변경총공사비">#REF!</definedName>
    <definedName name="변고용보험료">#REF!</definedName>
    <definedName name="변공급가액">#REF!</definedName>
    <definedName name="변관경비금액">#REF!</definedName>
    <definedName name="변관경비단가">#REF!</definedName>
    <definedName name="변관급자재">#REF!</definedName>
    <definedName name="변관노무비금액">#REF!</definedName>
    <definedName name="변관노무비단가">#REF!</definedName>
    <definedName name="변관수량">#REF!</definedName>
    <definedName name="변관임시">#REF!</definedName>
    <definedName name="변관재료비금액">#REF!</definedName>
    <definedName name="변관재료비단가">#REF!</definedName>
    <definedName name="변기타경비">#REF!</definedName>
    <definedName name="변노무비">#REF!</definedName>
    <definedName name="변변관급자재">#REF!</definedName>
    <definedName name="변변관임시">#REF!</definedName>
    <definedName name="변변수수료">#REF!</definedName>
    <definedName name="변부가가치세">#REF!</definedName>
    <definedName name="변산재보험료">#REF!</definedName>
    <definedName name="변수수료">#REF!</definedName>
    <definedName name="변순공사원가">#REF!</definedName>
    <definedName name="변안전관리비">#REF!</definedName>
    <definedName name="변이윤">#REF!</definedName>
    <definedName name="변일반관리비">#REF!</definedName>
    <definedName name="변재료비">#REF!</definedName>
    <definedName name="변제간접노무비">#REF!</definedName>
    <definedName name="변제공급가액">#REF!</definedName>
    <definedName name="변제기타경비">#REF!</definedName>
    <definedName name="변제도급액">#REF!</definedName>
    <definedName name="변제부가가치세">#REF!</definedName>
    <definedName name="변제산재보험료">#REF!</definedName>
    <definedName name="변제순공사원가">#REF!</definedName>
    <definedName name="변제안전관리비">#REF!</definedName>
    <definedName name="변제이윤">#REF!</definedName>
    <definedName name="변제일반관리비">#REF!</definedName>
    <definedName name="보">#REF!</definedName>
    <definedName name="보강지보상비">#REF!</definedName>
    <definedName name="보링공_지질조사">#REF!</definedName>
    <definedName name="보상">#REF!</definedName>
    <definedName name="보상비">#REF!</definedName>
    <definedName name="보안공">#REF!</definedName>
    <definedName name="보온공">#REF!</definedName>
    <definedName name="보완자료복사">#REF!</definedName>
    <definedName name="보인">#REF!</definedName>
    <definedName name="보일러공">#REF!</definedName>
    <definedName name="보조기층10경비">#REF!</definedName>
    <definedName name="보조기층10계">#REF!</definedName>
    <definedName name="보조기층10노무비">#REF!</definedName>
    <definedName name="보조기층10다짐경비">#REF!</definedName>
    <definedName name="보조기층10다짐계">#REF!</definedName>
    <definedName name="보조기층10다짐노무비">#REF!</definedName>
    <definedName name="보조기층10다짐재료비">#REF!</definedName>
    <definedName name="보조기층10부설경비">#REF!</definedName>
    <definedName name="보조기층10부설계">#REF!</definedName>
    <definedName name="보조기층10부설노무비">#REF!</definedName>
    <definedName name="보조기층10부설재료비">#REF!</definedName>
    <definedName name="보조기층10살수노무비">#REF!</definedName>
    <definedName name="보조기층10재료비">#REF!</definedName>
    <definedName name="보조기층2.5경비">#REF!</definedName>
    <definedName name="보조기층2.5계">#REF!</definedName>
    <definedName name="보조기층2.5노무비">#REF!</definedName>
    <definedName name="보조기층2.5다짐경비">#REF!</definedName>
    <definedName name="보조기층2.5다짐계">#REF!</definedName>
    <definedName name="보조기층2.5다짐노무비">#REF!</definedName>
    <definedName name="보조기층2.5다짐재료비">#REF!</definedName>
    <definedName name="보조기층2.5부설계">#REF!</definedName>
    <definedName name="보조기층2.5부설노무비">#REF!</definedName>
    <definedName name="보조기층2.5살수계">#REF!</definedName>
    <definedName name="보조기층2.5살수노무비">#REF!</definedName>
    <definedName name="보조기층2.5재료비">#REF!</definedName>
    <definedName name="보조기층기계경비">#REF!</definedName>
    <definedName name="보조기층기계계">#REF!</definedName>
    <definedName name="보조기층기계노무비">#REF!</definedName>
    <definedName name="보조기층기계부설기계경비">#REF!</definedName>
    <definedName name="보조기층기계부설기계계">#REF!</definedName>
    <definedName name="보조기층기계부설기계노무비">#REF!</definedName>
    <definedName name="보조기층기계부설기계재료비">#REF!</definedName>
    <definedName name="보조기층기계부설인력경비">#REF!</definedName>
    <definedName name="보조기층기계부설인력계">#REF!</definedName>
    <definedName name="보조기층기계부설인력노무비">#REF!</definedName>
    <definedName name="보조기층기계부설인력재료비">#REF!</definedName>
    <definedName name="보조기층기계살수경비">#REF!</definedName>
    <definedName name="보조기층기계살수계">#REF!</definedName>
    <definedName name="보조기층기계살수노무비">#REF!</definedName>
    <definedName name="보조기층기계살수재료비">#REF!</definedName>
    <definedName name="보조기층기계재료비">#REF!</definedName>
    <definedName name="보조기층기계전압진동경비">#REF!</definedName>
    <definedName name="보조기층기계전압진동계">#REF!</definedName>
    <definedName name="보조기층기계전압진동노무비">#REF!</definedName>
    <definedName name="보조기층기계전압진동재료비">#REF!</definedName>
    <definedName name="보조기층기계전압타이어경비">#REF!</definedName>
    <definedName name="보조기층기계전압타이어계">#REF!</definedName>
    <definedName name="보조기층기계전압타이어노무비">#REF!</definedName>
    <definedName name="보조기층기계전압타이어재료비">#REF!</definedName>
    <definedName name="보조기층운반경비">#REF!</definedName>
    <definedName name="보조기층운반계">#REF!</definedName>
    <definedName name="보조기층운반노무비">#REF!</definedName>
    <definedName name="보조기층운반재료비">#REF!</definedName>
    <definedName name="보조기층인력경비">#REF!</definedName>
    <definedName name="보조기층인력계">#REF!</definedName>
    <definedName name="보조기층인력노무비">#REF!</definedName>
    <definedName name="보조기층인력부설경비">#REF!</definedName>
    <definedName name="보조기층인력부설계">#REF!</definedName>
    <definedName name="보조기층인력부설노무비">#REF!</definedName>
    <definedName name="보조기층인력부설재료비">#REF!</definedName>
    <definedName name="보조기층인력살수경비">#REF!</definedName>
    <definedName name="보조기층인력살수계">#REF!</definedName>
    <definedName name="보조기층인력살수노무비">#REF!</definedName>
    <definedName name="보조기층인력살수재료비">#REF!</definedName>
    <definedName name="보조기층인력재료비">#REF!</definedName>
    <definedName name="보조기층인력전압진동경비">#REF!</definedName>
    <definedName name="보조기층인력전압진동계">#REF!</definedName>
    <definedName name="보조기층인력전압진동노무비">#REF!</definedName>
    <definedName name="보조기층인력전압진동재료비">#REF!</definedName>
    <definedName name="보조기층인력전압타이어경비">#REF!</definedName>
    <definedName name="보조기층인력전압타이어계">#REF!</definedName>
    <definedName name="보조기층인력전압타이어노무비">#REF!</definedName>
    <definedName name="보조기층인력전압타이어재료비">#REF!</definedName>
    <definedName name="보통선원">#REF!</definedName>
    <definedName name="보통인부">#REF!</definedName>
    <definedName name="보호몰탈1">#REF!</definedName>
    <definedName name="보호몰탈2">#REF!</definedName>
    <definedName name="보호몰탈3">#REF!</definedName>
    <definedName name="복리">#REF!</definedName>
    <definedName name="부가가치세">#REF!</definedName>
    <definedName name="부대">#REF!</definedName>
    <definedName name="부대공_집계표_제목">#REF!</definedName>
    <definedName name="부대공망">#REF!</definedName>
    <definedName name="부대공집계표">#REF!</definedName>
    <definedName name="부대공총괄수량집계" hidden="1">{#N/A,#N/A,FALSE,"2~8번"}</definedName>
    <definedName name="분류기호">#REF!</definedName>
    <definedName name="브라켓길이1">#REF!</definedName>
    <definedName name="브라켓길이2">#REF!</definedName>
    <definedName name="브라켓높이1">#REF!</definedName>
    <definedName name="브라켓높이2">#REF!</definedName>
    <definedName name="브라켓폭">#REF!</definedName>
    <definedName name="블록H">#REF!</definedName>
    <definedName name="블록V">#REF!</definedName>
    <definedName name="비계">#REF!</definedName>
    <definedName name="비계1">#REF!</definedName>
    <definedName name="비계2">#REF!</definedName>
    <definedName name="비계공">#REF!</definedName>
    <definedName name="비목1">#REF!</definedName>
    <definedName name="비목2">#REF!</definedName>
    <definedName name="비목3">#REF!</definedName>
    <definedName name="비목4">#REF!</definedName>
    <definedName name="빔제작단가개정표준도적용" hidden="1">{"'자리배치도'!$AG$1:$CI$28"}</definedName>
    <definedName name="ㅅ" hidden="1">{#N/A,#N/A,TRUE,"토적및재료집계";#N/A,#N/A,TRUE,"토적및재료집계";#N/A,#N/A,TRUE,"단위량"}</definedName>
    <definedName name="ㅅㅅㅅ">#REF!</definedName>
    <definedName name="ㅅㅈㅅ">#REF!</definedName>
    <definedName name="사급경비계">#REF!</definedName>
    <definedName name="사급재료비">#REF!</definedName>
    <definedName name="사급재료비계">#REF!</definedName>
    <definedName name="사라">#REF!</definedName>
    <definedName name="사람">#REF!</definedName>
    <definedName name="사석채움면적산출" hidden="1">{#N/A,#N/A,FALSE,"2~8번"}</definedName>
    <definedName name="사용수량">#REF!</definedName>
    <definedName name="사육칠">21700</definedName>
    <definedName name="사인일위">#REF!</definedName>
    <definedName name="산">#REF!</definedName>
    <definedName name="산근">#REF!</definedName>
    <definedName name="산재">#REF!</definedName>
    <definedName name="산재보험료">#REF!</definedName>
    <definedName name="산재보험료1">#REF!</definedName>
    <definedName name="산재보험료2">#REF!</definedName>
    <definedName name="산출근거1">#REF!</definedName>
    <definedName name="상림1호">#REF!</definedName>
    <definedName name="상림2호">#REF!</definedName>
    <definedName name="상림3호">#REF!</definedName>
    <definedName name="상면고">8</definedName>
    <definedName name="상부">#REF!</definedName>
    <definedName name="상부슬라브">#REF!</definedName>
    <definedName name="새이름">#REF!</definedName>
    <definedName name="생사1호">#REF!</definedName>
    <definedName name="생사2호">#REF!</definedName>
    <definedName name="생사기존">#REF!</definedName>
    <definedName name="샷시공">#REF!</definedName>
    <definedName name="석_축_개_소_별_명_세">#REF!</definedName>
    <definedName name="석_축_수_량_집_계">#REF!</definedName>
    <definedName name="석공">#REF!</definedName>
    <definedName name="선량1호">#REF!</definedName>
    <definedName name="선량2호">#REF!</definedName>
    <definedName name="선량3호">#REF!</definedName>
    <definedName name="선량4호">#REF!</definedName>
    <definedName name="선량5호">#REF!</definedName>
    <definedName name="선반공">#REF!</definedName>
    <definedName name="선부">#REF!</definedName>
    <definedName name="설계공사비">#REF!</definedName>
    <definedName name="설계단면력요약.SAP90Work">[0]!설계단면력요약.SAP90Work</definedName>
    <definedName name="설치간재">#REF!</definedName>
    <definedName name="설치직노">#REF!</definedName>
    <definedName name="설치직재">#REF!</definedName>
    <definedName name="설치현황">{"Book1","부대-(표지판,데리,가드).xls","부대-(낙,차,중분대).xls"}</definedName>
    <definedName name="성산1호">#REF!</definedName>
    <definedName name="성산2호">#REF!</definedName>
    <definedName name="성산3호">#REF!</definedName>
    <definedName name="성산4호">#REF!</definedName>
    <definedName name="성산5호">#REF!</definedName>
    <definedName name="성토부도수로_재료수량산출">#REF!</definedName>
    <definedName name="성토부도수로_토공수량산출">#REF!</definedName>
    <definedName name="세림">#REF!</definedName>
    <definedName name="세림건영">#REF!</definedName>
    <definedName name="셔터공">#REF!</definedName>
    <definedName name="소B7">#REF!</definedName>
    <definedName name="소모">#REF!</definedName>
    <definedName name="손료">#REF!</definedName>
    <definedName name="송곡교">#REF!</definedName>
    <definedName name="송수관로구경">#REF!</definedName>
    <definedName name="송전전공">#REF!</definedName>
    <definedName name="송전활선전공">#REF!</definedName>
    <definedName name="송천1">#REF!</definedName>
    <definedName name="송천2">#REF!</definedName>
    <definedName name="숏">#REF!</definedName>
    <definedName name="수">#REF!</definedName>
    <definedName name="수1소B">#REF!</definedName>
    <definedName name="수량">#REF!</definedName>
    <definedName name="수량산출서">#REF!</definedName>
    <definedName name="수수료1">#REF!</definedName>
    <definedName name="수작업반장">#REF!</definedName>
    <definedName name="수중_토사">#REF!</definedName>
    <definedName name="수중모타1">#REF!</definedName>
    <definedName name="수중모타10">#REF!</definedName>
    <definedName name="수중모타15">#REF!</definedName>
    <definedName name="수중모타2">#REF!</definedName>
    <definedName name="수중모타20">#REF!</definedName>
    <definedName name="수중모타25">#REF!</definedName>
    <definedName name="수중모타3">#REF!</definedName>
    <definedName name="수중모타30">#REF!</definedName>
    <definedName name="수중모타5">#REF!</definedName>
    <definedName name="수중모타7.5">#REF!</definedName>
    <definedName name="수중모터펌프단가">#REF!</definedName>
    <definedName name="수중케이블단가">#REF!</definedName>
    <definedName name="수직">#REF!</definedName>
    <definedName name="수평">#REF!</definedName>
    <definedName name="순공사비">#REF!</definedName>
    <definedName name="순공사원가">#REF!</definedName>
    <definedName name="슬레이트공">#REF!</definedName>
    <definedName name="습식">#REF!</definedName>
    <definedName name="습식1">#REF!</definedName>
    <definedName name="습식터널">#REF!</definedName>
    <definedName name="승용교" hidden="1">{#N/A,#N/A,FALSE,"2~8번"}</definedName>
    <definedName name="시공측량사">#REF!</definedName>
    <definedName name="시공측량사조수">#REF!</definedName>
    <definedName name="시멘트운반경비">#REF!</definedName>
    <definedName name="시멘트운반계">#REF!</definedName>
    <definedName name="시멘트운반노무비">#REF!</definedName>
    <definedName name="시멘트운반상차료경비">#REF!</definedName>
    <definedName name="시멘트운반상차료계">#REF!</definedName>
    <definedName name="시멘트운반상차료노무비">#REF!</definedName>
    <definedName name="시멘트운반상차료재료비">#REF!</definedName>
    <definedName name="시멘트운반운반비경비">#REF!</definedName>
    <definedName name="시멘트운반운반비계">#REF!</definedName>
    <definedName name="시멘트운반운반비노무비">#REF!</definedName>
    <definedName name="시멘트운반운반비재료비">#REF!</definedName>
    <definedName name="시멘트운반재료비">#REF!</definedName>
    <definedName name="시멘트운반하차료경비">#REF!</definedName>
    <definedName name="시멘트운반하차료계">#REF!</definedName>
    <definedName name="시멘트운반하차료노무비">#REF!</definedName>
    <definedName name="시멘트운반하차료재료비">#REF!</definedName>
    <definedName name="시방">#REF!</definedName>
    <definedName name="시방1">#REF!</definedName>
    <definedName name="시험보조수">#REF!</definedName>
    <definedName name="시험사1급">#REF!</definedName>
    <definedName name="시험사2급">#REF!</definedName>
    <definedName name="시험사3급">#REF!</definedName>
    <definedName name="시험사4급">#REF!</definedName>
    <definedName name="신구접합">[0]!BlankMacro1</definedName>
    <definedName name="신상훈">#REF!</definedName>
    <definedName name="신성1">#REF!</definedName>
    <definedName name="신성2">#REF!</definedName>
    <definedName name="신성3">#REF!</definedName>
    <definedName name="신성4">#REF!</definedName>
    <definedName name="신성5">#REF!</definedName>
    <definedName name="신성6">#REF!</definedName>
    <definedName name="신성7">#REF!</definedName>
    <definedName name="신축80" hidden="1">{#N/A,#N/A,TRUE,"대가1"}</definedName>
    <definedName name="신축이음각도">#REF!</definedName>
    <definedName name="신축이음갯수">#REF!</definedName>
    <definedName name="신흥1호">#REF!</definedName>
    <definedName name="신흥2호">#REF!</definedName>
    <definedName name="실공사기간">#REF!</definedName>
    <definedName name="씨">#REF!</definedName>
    <definedName name="씨발">#REF!</definedName>
    <definedName name="ㅇ" hidden="1">{#N/A,#N/A,TRUE,"설계수량";#N/A,#N/A,TRUE,"예정공정표60";#N/A,#N/A,TRUE,"공사설명서";#N/A,#N/A,TRUE,"수량총괄";#N/A,#N/A,TRUE,"공사비예산서";#N/A,#N/A,TRUE,"공사계획서";#N/A,#N/A,TRUE,"품셈총괄";#N/A,#N/A,TRUE,"설계서표지"}</definedName>
    <definedName name="ㅇ01">#REF!</definedName>
    <definedName name="ㅇ560">#REF!</definedName>
    <definedName name="ㅇㄴㄻㄴ">#REF!</definedName>
    <definedName name="ㅇㄴㅇㄴ" hidden="1">{#N/A,#N/A,FALSE,"포장2"}</definedName>
    <definedName name="ㅇㄷㄴㄶㅎ" hidden="1">{#N/A,#N/A,FALSE,"골재소요량";#N/A,#N/A,FALSE,"골재소요량"}</definedName>
    <definedName name="ㅇㄹㅇ">#REF!</definedName>
    <definedName name="ㅇ롤옹롤ㅇ" hidden="1">{#N/A,#N/A,FALSE,"운반시간"}</definedName>
    <definedName name="ㅇㅇ">#REF!</definedName>
    <definedName name="ㅇㅇㅇ">#REF!</definedName>
    <definedName name="아" hidden="1">{#N/A,#N/A,FALSE,"배수2"}</definedName>
    <definedName name="아스콘잔재처리경비">#REF!</definedName>
    <definedName name="아스콘잔재처리계">#REF!</definedName>
    <definedName name="아스콘잔재처리노무비">#REF!</definedName>
    <definedName name="아스콘잔재처리재료비">#REF!</definedName>
    <definedName name="아스타일공">#REF!</definedName>
    <definedName name="아스팔트운반dm경비">#REF!</definedName>
    <definedName name="아스팔트운반dm계">#REF!</definedName>
    <definedName name="아스팔트운반dm노무비">#REF!</definedName>
    <definedName name="아스팔트운반dm재료비">#REF!</definedName>
    <definedName name="아스팔트운반운반비경비">#REF!</definedName>
    <definedName name="아스팔트운반운반비계">#REF!</definedName>
    <definedName name="아스팔트운반운반비노무비">#REF!</definedName>
    <definedName name="아스팔트운반운반비재료비">#REF!</definedName>
    <definedName name="아스팔트운반톤경비">#REF!</definedName>
    <definedName name="아스팔트운반톤계">#REF!</definedName>
    <definedName name="아스팔트운반톤노무비">#REF!</definedName>
    <definedName name="아스팔트운반톤재료비">#REF!</definedName>
    <definedName name="아스팔트운반하차료경비">#REF!</definedName>
    <definedName name="아스팔트운반하차료계">#REF!</definedName>
    <definedName name="아스팔트운반하차료노무비">#REF!</definedName>
    <definedName name="아스팔트운반하차료재료비">#REF!</definedName>
    <definedName name="아스팔트포장캇타경비">#REF!</definedName>
    <definedName name="아스팔트포장캇타계">#REF!</definedName>
    <definedName name="아스팔트포장캇타노무비">#REF!</definedName>
    <definedName name="아스팔트포장캇타재료비">#REF!</definedName>
    <definedName name="아스팔트포장파괴0.2경비">#REF!</definedName>
    <definedName name="아스팔트포장파괴0.2계">#REF!</definedName>
    <definedName name="아스팔트포장파괴0.2기계경비">#REF!</definedName>
    <definedName name="아스팔트포장파괴0.2기계계">#REF!</definedName>
    <definedName name="아스팔트포장파괴0.2기계노무비">#REF!</definedName>
    <definedName name="아스팔트포장파괴0.2기계재료비">#REF!</definedName>
    <definedName name="아스팔트포장파괴0.2노무비">#REF!</definedName>
    <definedName name="아스팔트포장파괴0.2인력계">#REF!</definedName>
    <definedName name="아스팔트포장파괴0.2인력노무비">#REF!</definedName>
    <definedName name="아스팔트포장파괴0.2재료비">#REF!</definedName>
    <definedName name="아스팔트포장파괴0.2치즐계">#REF!</definedName>
    <definedName name="아스팔트포장파괴0.2치즐재료비">#REF!</definedName>
    <definedName name="아스팔트포장파괴0.4경비">#REF!</definedName>
    <definedName name="아스팔트포장파괴0.4계">#REF!</definedName>
    <definedName name="아스팔트포장파괴0.4기계경비">#REF!</definedName>
    <definedName name="아스팔트포장파괴0.4기계계">#REF!</definedName>
    <definedName name="아스팔트포장파괴0.4기계노무비">#REF!</definedName>
    <definedName name="아스팔트포장파괴0.4기계재료비">#REF!</definedName>
    <definedName name="아스팔트포장파괴0.4노무비">#REF!</definedName>
    <definedName name="아스팔트포장파괴0.4작업보조원경비">#REF!</definedName>
    <definedName name="아스팔트포장파괴0.4작업보조원계">#REF!</definedName>
    <definedName name="아스팔트포장파괴0.4작업보조원노무비">#REF!</definedName>
    <definedName name="아스팔트포장파괴0.4작업보조원재료비">#REF!</definedName>
    <definedName name="아스팔트포장파괴0.4재료비">#REF!</definedName>
    <definedName name="아스팔트포장파괴0.4치즐경비">#REF!</definedName>
    <definedName name="아스팔트포장파괴0.4치즐계">#REF!</definedName>
    <definedName name="아스팔트포장파괴0.4치즐노무비">#REF!</definedName>
    <definedName name="아스팔트포장파괴0.4치즐재료비">#REF!</definedName>
    <definedName name="아스팔트포장파괴0.7경비">#REF!</definedName>
    <definedName name="아스팔트포장파괴0.7계">#REF!</definedName>
    <definedName name="아스팔트포장파괴0.7기계경비">#REF!</definedName>
    <definedName name="아스팔트포장파괴0.7기계계">#REF!</definedName>
    <definedName name="아스팔트포장파괴0.7기계노무비">#REF!</definedName>
    <definedName name="아스팔트포장파괴0.7기계재료비">#REF!</definedName>
    <definedName name="아스팔트포장파괴0.7노무비">#REF!</definedName>
    <definedName name="아스팔트포장파괴0.7작업보조원경비">#REF!</definedName>
    <definedName name="아스팔트포장파괴0.7작업보조원계">#REF!</definedName>
    <definedName name="아스팔트포장파괴0.7작업보조원노무비">#REF!</definedName>
    <definedName name="아스팔트포장파괴0.7작업보조원재료비">#REF!</definedName>
    <definedName name="아스팔트포장파괴0.7재료비">#REF!</definedName>
    <definedName name="아스팔트포장파괴0.7치즐경비">#REF!</definedName>
    <definedName name="아스팔트포장파괴0.7치즐계">#REF!</definedName>
    <definedName name="아스팔트포장파괴0.7치즐노무비">#REF!</definedName>
    <definedName name="아스팔트포장파괴0.7치즐재료비">#REF!</definedName>
    <definedName name="아연도강관단가">#REF!</definedName>
    <definedName name="아연도배관단가">#REF!</definedName>
    <definedName name="아연도배관자재">#REF!</definedName>
    <definedName name="아포">#REF!</definedName>
    <definedName name="안" hidden="1">{#N/A,#N/A,FALSE,"포장2"}</definedName>
    <definedName name="안방1호">#REF!</definedName>
    <definedName name="안방2호">#REF!</definedName>
    <definedName name="안전">#REF!</definedName>
    <definedName name="안전관리비">#REF!</definedName>
    <definedName name="안전관리비1">#REF!</definedName>
    <definedName name="안전관리비2">#REF!</definedName>
    <definedName name="안정수위">#REF!</definedName>
    <definedName name="알">#REF!</definedName>
    <definedName name="암거2">#REF!,#REF!</definedName>
    <definedName name="암거3">#REF!,#REF!</definedName>
    <definedName name="암거구체_재료_수량산출__1">#REF!</definedName>
    <definedName name="암거구체_토공_수량산출__2">#REF!</definedName>
    <definedName name="암거날개벽_재료_및_토공_수량산출__1">#REF!</definedName>
    <definedName name="앞들1호">#REF!</definedName>
    <definedName name="앞들2호">#REF!</definedName>
    <definedName name="야" hidden="1">{#N/A,#N/A,FALSE,"배수1"}</definedName>
    <definedName name="양">#REF!</definedName>
    <definedName name="양생공">#REF!</definedName>
    <definedName name="양수량">#REF!</definedName>
    <definedName name="없음">#REF!</definedName>
    <definedName name="없음1">#REF!</definedName>
    <definedName name="여비">#REF!</definedName>
    <definedName name="역_T형옹벽_개소별명세">#REF!</definedName>
    <definedName name="역_T형옹벽_수량집계">#REF!</definedName>
    <definedName name="연금">#REF!</definedName>
    <definedName name="연돌공">#REF!</definedName>
    <definedName name="연마공">#REF!</definedName>
    <definedName name="연습">#REF!</definedName>
    <definedName name="연습ㅡ범위연구">#REF!</definedName>
    <definedName name="연장">#REF!</definedName>
    <definedName name="영림기사">#REF!</definedName>
    <definedName name="영산" hidden="1">{#N/A,#N/A,FALSE,"정산총괄 ";#N/A,#N/A,FALSE,"정산설명개착"}</definedName>
    <definedName name="예">#REF!</definedName>
    <definedName name="예가">#REF!</definedName>
    <definedName name="예공">#REF!</definedName>
    <definedName name="예산" hidden="1">{#N/A,#N/A,FALSE,"2~8번"}</definedName>
    <definedName name="예산내역1">#N/A</definedName>
    <definedName name="오수맨홀수량2">#REF!</definedName>
    <definedName name="오수맨홀집계">#REF!</definedName>
    <definedName name="오주1호">#REF!</definedName>
    <definedName name="오주2호">#REF!</definedName>
    <definedName name="오주3호">#REF!</definedName>
    <definedName name="오주4호">#REF!</definedName>
    <definedName name="오지영">#REF!</definedName>
    <definedName name="옥계1교">#REF!</definedName>
    <definedName name="온돌공">#REF!</definedName>
    <definedName name="옹2되">#REF!</definedName>
    <definedName name="옹2부">#REF!</definedName>
    <definedName name="옹2블캡">#REF!</definedName>
    <definedName name="옹2블표">#REF!</definedName>
    <definedName name="옹2상">#REF!</definedName>
    <definedName name="옹2속">#REF!</definedName>
    <definedName name="옹2잔">#REF!</definedName>
    <definedName name="옹2잡">#REF!</definedName>
    <definedName name="옹2지1">#REF!</definedName>
    <definedName name="옹2지2">#REF!</definedName>
    <definedName name="옹2지3">#REF!</definedName>
    <definedName name="옹2터">#REF!</definedName>
    <definedName name="옹2합">#REF!</definedName>
    <definedName name="옹되">#REF!</definedName>
    <definedName name="옹벽" hidden="1">{#N/A,#N/A,FALSE,"혼합골재"}</definedName>
    <definedName name="옹벽공">[3]TOTAL_BOQ!#REF!</definedName>
    <definedName name="옹벽단위수량" hidden="1">{#N/A,#N/A,FALSE,"혼합골재"}</definedName>
    <definedName name="옹벽수량집계표" hidden="1">{#N/A,#N/A,FALSE,"2~8번"}</definedName>
    <definedName name="옹벽수량집계표총괄" hidden="1">{#N/A,#N/A,FALSE,"혼합골재"}</definedName>
    <definedName name="옹부">#REF!</definedName>
    <definedName name="옹블캡">#REF!</definedName>
    <definedName name="옹블표">#REF!</definedName>
    <definedName name="옹상">#REF!</definedName>
    <definedName name="옹속">#REF!</definedName>
    <definedName name="옹잔">#REF!</definedName>
    <definedName name="옹잡">#REF!</definedName>
    <definedName name="옹지1">#REF!</definedName>
    <definedName name="옹지2">#REF!</definedName>
    <definedName name="옹지3">#REF!</definedName>
    <definedName name="옹터">#REF!</definedName>
    <definedName name="옹ㅎ">#REF!</definedName>
    <definedName name="옹합">#REF!</definedName>
    <definedName name="왜" hidden="1">{#N/A,#N/A,FALSE,"배수2"}</definedName>
    <definedName name="왜이래">#REF!</definedName>
    <definedName name="외">#REF!</definedName>
    <definedName name="외벽">#REF!</definedName>
    <definedName name="요">#REF!</definedName>
    <definedName name="요동1호">#REF!</definedName>
    <definedName name="요동2호">#REF!</definedName>
    <definedName name="용접">#REF!</definedName>
    <definedName name="용접공_일반">#REF!</definedName>
    <definedName name="용접공_철도">#REF!</definedName>
    <definedName name="용지매수비">#REF!</definedName>
    <definedName name="우강토적">#N/A</definedName>
    <definedName name="우리">#REF!</definedName>
    <definedName name="우물공">#REF!</definedName>
    <definedName name="우산">#REF!</definedName>
    <definedName name="운반비">#REF!</definedName>
    <definedName name="운반비1">#REF!</definedName>
    <definedName name="운반산출">#REF!</definedName>
    <definedName name="운암">#REF!</definedName>
    <definedName name="운전">#REF!</definedName>
    <definedName name="운전사">#REF!</definedName>
    <definedName name="운전사_기계">#REF!</definedName>
    <definedName name="운전사_운반차">#REF!</definedName>
    <definedName name="운전사기계">#REF!</definedName>
    <definedName name="운전사운반차">#REF!</definedName>
    <definedName name="운전조">#REF!</definedName>
    <definedName name="운호1호">#REF!</definedName>
    <definedName name="운호2호">#REF!</definedName>
    <definedName name="운호3호">#REF!</definedName>
    <definedName name="원가계산">#REF!</definedName>
    <definedName name="원당계산">#REF!</definedName>
    <definedName name="원운1호">#REF!</definedName>
    <definedName name="원운2호">#REF!</definedName>
    <definedName name="위생공">#REF!</definedName>
    <definedName name="유">#REF!</definedName>
    <definedName name="유도관부설">#REF!</definedName>
    <definedName name="유동">#N/A</definedName>
    <definedName name="유리공">#REF!</definedName>
    <definedName name="유효">#REF!</definedName>
    <definedName name="육리1호">#REF!</definedName>
    <definedName name="육리2호">#REF!</definedName>
    <definedName name="은" hidden="1">{#N/A,#N/A,FALSE,"구조2"}</definedName>
    <definedName name="은산1호">#REF!</definedName>
    <definedName name="은산2호">#REF!</definedName>
    <definedName name="은산3호">#REF!</definedName>
    <definedName name="은산4호">#REF!</definedName>
    <definedName name="이" hidden="1">{#N/A,#N/A,FALSE,"2~8번"}</definedName>
    <definedName name="이론" hidden="1">{#N/A,#N/A,FALSE,"속도"}</definedName>
    <definedName name="이름">#REF!</definedName>
    <definedName name="이름1">#REF!</definedName>
    <definedName name="이병협" hidden="1">{#N/A,#N/A,FALSE,"조골재"}</definedName>
    <definedName name="이상">#REF!</definedName>
    <definedName name="이설비">#REF!</definedName>
    <definedName name="이윤">#REF!</definedName>
    <definedName name="이윤1">#REF!</definedName>
    <definedName name="이윤3">#REF!</definedName>
    <definedName name="이윤4">#REF!</definedName>
    <definedName name="이자형">#REF!</definedName>
    <definedName name="이정" hidden="1">{#N/A,#N/A,FALSE,"2~8번"}</definedName>
    <definedName name="인공">#REF!</definedName>
    <definedName name="인쇄영역">#REF!</definedName>
    <definedName name="인쇄영역2">#REF!</definedName>
    <definedName name="일B0.6">#REF!</definedName>
    <definedName name="일B6">#REF!</definedName>
    <definedName name="일관">#REF!</definedName>
    <definedName name="일대">#REF!</definedName>
    <definedName name="일라인마카경비">#REF!</definedName>
    <definedName name="일라인마카노무비">#REF!</definedName>
    <definedName name="일라인마카재료비">#REF!</definedName>
    <definedName name="일반">#REF!</definedName>
    <definedName name="일반관리비1">#REF!</definedName>
    <definedName name="일반관리비2">#REF!</definedName>
    <definedName name="일반부" hidden="1">{#N/A,#N/A,FALSE,"조골재"}</definedName>
    <definedName name="일위">#REF!,#REF!</definedName>
    <definedName name="임">#REF!</definedName>
    <definedName name="임시">{"Book1","부대-(표지판,데리,가드).xls","부대-(낙,차,중분대).xls"}</definedName>
    <definedName name="입안1호">#REF!</definedName>
    <definedName name="입안2호">#REF!</definedName>
    <definedName name="입안3호">#REF!</definedName>
    <definedName name="입안4호">#REF!</definedName>
    <definedName name="입안기존2">#REF!</definedName>
    <definedName name="입장천교" hidden="1">{#N/A,#N/A,FALSE,"조골재"}</definedName>
    <definedName name="ㅈ" hidden="1">{#N/A,#N/A,FALSE,"혼합골재"}</definedName>
    <definedName name="ㅈ238">#REF!</definedName>
    <definedName name="ㅈㄱ" hidden="1">{#N/A,#N/A,FALSE,"조골재"}</definedName>
    <definedName name="ㅈㅁ">#REF!</definedName>
    <definedName name="ㅈㅈ" hidden="1">{#N/A,#N/A,FALSE,"표지목차"}</definedName>
    <definedName name="ㅈㅈㅈ">#REF!</definedName>
    <definedName name="자_트">#REF!</definedName>
    <definedName name="자갈운반경비">#REF!</definedName>
    <definedName name="자갈운반계">#REF!</definedName>
    <definedName name="자갈운반노무비">#REF!</definedName>
    <definedName name="자갈운반재료비">#REF!</definedName>
    <definedName name="자갈운반톤경비">#REF!</definedName>
    <definedName name="자갈운반톤계">#REF!</definedName>
    <definedName name="자갈운반톤노무비">#REF!</definedName>
    <definedName name="자갈운반톤재료비">#REF!</definedName>
    <definedName name="자리">#REF!</definedName>
    <definedName name="자연수위">#REF!</definedName>
    <definedName name="자재">#REF!</definedName>
    <definedName name="자재단가근거" hidden="1">#REF!</definedName>
    <definedName name="자재대">#REF!</definedName>
    <definedName name="자재대1">#REF!</definedName>
    <definedName name="자재집계표">#REF!</definedName>
    <definedName name="자재집계표제목">#REF!</definedName>
    <definedName name="작성일">#REF!</definedName>
    <definedName name="작업">#REF!</definedName>
    <definedName name="작업반장">#REF!</definedName>
    <definedName name="잔토처리0.4경비">#REF!</definedName>
    <definedName name="잔토처리0.4계">#REF!</definedName>
    <definedName name="잔토처리0.4노무비">#REF!</definedName>
    <definedName name="잔토처리0.4운반경비">#REF!</definedName>
    <definedName name="잔토처리0.4운반계">#REF!</definedName>
    <definedName name="잔토처리0.4운반노무비">#REF!</definedName>
    <definedName name="잔토처리0.4운반재료비">#REF!</definedName>
    <definedName name="잔토처리0.4재료비">#REF!</definedName>
    <definedName name="잔토처리0.4적사경비">#REF!</definedName>
    <definedName name="잔토처리0.4적사계">#REF!</definedName>
    <definedName name="잔토처리0.4적사노무비">#REF!</definedName>
    <definedName name="잔토처리0.4적사재료비">#REF!</definedName>
    <definedName name="잔토처리0.7경비">#REF!</definedName>
    <definedName name="잔토처리0.7계">#REF!</definedName>
    <definedName name="잔토처리0.7노무비">#REF!</definedName>
    <definedName name="잔토처리0.7운반경비">#REF!</definedName>
    <definedName name="잔토처리0.7운반계">#REF!</definedName>
    <definedName name="잔토처리0.7운반노무비">#REF!</definedName>
    <definedName name="잔토처리0.7운반재료비">#REF!</definedName>
    <definedName name="잔토처리0.7재료비">#REF!</definedName>
    <definedName name="잔토처리0.7적사경비">#REF!</definedName>
    <definedName name="잔토처리0.7적사계">#REF!</definedName>
    <definedName name="잔토처리0.7적사노무비">#REF!</definedName>
    <definedName name="잔토처리0.7적사재료비">#REF!</definedName>
    <definedName name="잠수부">#REF!</definedName>
    <definedName name="잠함공">#REF!</definedName>
    <definedName name="잡석">#REF!</definedName>
    <definedName name="잡석채움" hidden="1">{#N/A,#N/A,FALSE,"2~8번"}</definedName>
    <definedName name="장">#REF!</definedName>
    <definedName name="장산1">#REF!</definedName>
    <definedName name="장산2">#REF!</definedName>
    <definedName name="장산3">#REF!</definedName>
    <definedName name="장산교">#REF!</definedName>
    <definedName name="장서">#REF!</definedName>
    <definedName name="장춘">#REF!</definedName>
    <definedName name="재1">#REF!</definedName>
    <definedName name="재10">#REF!</definedName>
    <definedName name="재11">#REF!</definedName>
    <definedName name="재12">#REF!</definedName>
    <definedName name="재13">#REF!</definedName>
    <definedName name="재14">#REF!</definedName>
    <definedName name="재15">#REF!</definedName>
    <definedName name="재16">#REF!</definedName>
    <definedName name="재2">#REF!</definedName>
    <definedName name="재3">#REF!</definedName>
    <definedName name="재4">#REF!</definedName>
    <definedName name="재5">#REF!</definedName>
    <definedName name="재6">#REF!</definedName>
    <definedName name="재7">#REF!</definedName>
    <definedName name="재8">#REF!</definedName>
    <definedName name="재9">#REF!</definedName>
    <definedName name="재료비">#REF!</definedName>
    <definedName name="재료비1">#REF!</definedName>
    <definedName name="재료비2">#REF!</definedName>
    <definedName name="재료비계">#REF!</definedName>
    <definedName name="재료집계2">#REF!</definedName>
    <definedName name="재료집계3">#REF!</definedName>
    <definedName name="재료집계호남">#REF!</definedName>
    <definedName name="저">#REF!</definedName>
    <definedName name="저수조만수위">#REF!</definedName>
    <definedName name="저압케이블전공">#REF!</definedName>
    <definedName name="저케">#REF!</definedName>
    <definedName name="적용단가근거">#REF!</definedName>
    <definedName name="전">#REF!</definedName>
    <definedName name="전기사용">#REF!</definedName>
    <definedName name="전동기용량">#REF!</definedName>
    <definedName name="절단공">#REF!</definedName>
    <definedName name="절토부도수로_재료수량산출">#REF!</definedName>
    <definedName name="절토부도수로_토공수량산출">#REF!</definedName>
    <definedName name="접_높">#REF!</definedName>
    <definedName name="접_폭">#REF!</definedName>
    <definedName name="접속슬라브길이1">#REF!</definedName>
    <definedName name="접속슬라브길이2">#REF!</definedName>
    <definedName name="접속슬라브폭1">#REF!</definedName>
    <definedName name="접속슬라브폭2">#REF!</definedName>
    <definedName name="접속슬라브폭3">#REF!</definedName>
    <definedName name="접속슬라브폭4">#REF!</definedName>
    <definedName name="접속슬래브">#REF!</definedName>
    <definedName name="접속저판길이1">#REF!</definedName>
    <definedName name="접속저판길이2">#REF!</definedName>
    <definedName name="접속저판폭1">#REF!</definedName>
    <definedName name="접속저판폭2">#REF!</definedName>
    <definedName name="접속저판폭3">#REF!</definedName>
    <definedName name="접속저판폭4">#REF!</definedName>
    <definedName name="정" hidden="1">{#N/A,#N/A,TRUE,"수량총괄";#N/A,#N/A,TRUE,"공사비예산서";#N/A,#N/A,TRUE,"공사비예산서 (2)"}</definedName>
    <definedName name="정문찬">"이름"</definedName>
    <definedName name="정비공">#REF!</definedName>
    <definedName name="정산공사비">#REF!</definedName>
    <definedName name="정산수량" hidden="1">{#N/A,#N/A,TRUE,"수량총괄";#N/A,#N/A,TRUE,"공사비예산서";#N/A,#N/A,TRUE,"공사비예산서 (2)"}</definedName>
    <definedName name="정산평야부">#REF!</definedName>
    <definedName name="제경비율">#REF!</definedName>
    <definedName name="제도사">#REF!</definedName>
    <definedName name="제목">#REF!</definedName>
    <definedName name="제작및설치비">#REF!</definedName>
    <definedName name="제작및설치비1">#REF!</definedName>
    <definedName name="제잡">#REF!</definedName>
    <definedName name="제잡비">#N/A</definedName>
    <definedName name="제재공">#REF!</definedName>
    <definedName name="제철축로공">#REF!</definedName>
    <definedName name="조경공">#REF!</definedName>
    <definedName name="조력공">#REF!</definedName>
    <definedName name="조림인부">#REF!</definedName>
    <definedName name="조장">#REF!</definedName>
    <definedName name="조적공">#REF!</definedName>
    <definedName name="조합되메우기0.2경비">#REF!</definedName>
    <definedName name="조합되메우기0.2계">#REF!</definedName>
    <definedName name="조합되메우기0.2기계경비">#REF!</definedName>
    <definedName name="조합되메우기0.2기계계">#REF!</definedName>
    <definedName name="조합되메우기0.2기계노무비">#REF!</definedName>
    <definedName name="조합되메우기0.2기계인력계">#REF!</definedName>
    <definedName name="조합되메우기0.2기계재료비">#REF!</definedName>
    <definedName name="조합되메우기0.2노무비">#REF!</definedName>
    <definedName name="조합되메우기0.2인력계">#REF!</definedName>
    <definedName name="조합되메우기0.2인력노무비">#REF!</definedName>
    <definedName name="조합되메우기0.2재료비">#REF!</definedName>
    <definedName name="조합되메우기0.4경비">#REF!</definedName>
    <definedName name="조합되메우기0.4계">#REF!</definedName>
    <definedName name="조합되메우기0.4기계경비">#REF!</definedName>
    <definedName name="조합되메우기0.4기계계">#REF!</definedName>
    <definedName name="조합되메우기0.4기계노무비">#REF!</definedName>
    <definedName name="조합되메우기0.4기계재료비">#REF!</definedName>
    <definedName name="조합되메우기0.4노무비">#REF!</definedName>
    <definedName name="조합되메우기0.4인력경비">#REF!</definedName>
    <definedName name="조합되메우기0.4인력계">#REF!</definedName>
    <definedName name="조합되메우기0.4인력노무비">#REF!</definedName>
    <definedName name="조합되메우기0.4인력재료비">#REF!</definedName>
    <definedName name="조합되메우기0.4재료비">#REF!</definedName>
    <definedName name="조합되메우기0.7경비">#REF!</definedName>
    <definedName name="조합되메우기0.7계">#REF!</definedName>
    <definedName name="조합되메우기0.7기계경비">#REF!</definedName>
    <definedName name="조합되메우기0.7기계계">#REF!</definedName>
    <definedName name="조합되메우기0.7기계노무비">#REF!</definedName>
    <definedName name="조합되메우기0.7기계재료비">#REF!</definedName>
    <definedName name="조합되메우기0.7노무비">#REF!</definedName>
    <definedName name="조합되메우기0.7인력경비">#REF!</definedName>
    <definedName name="조합되메우기0.7인력계">#REF!</definedName>
    <definedName name="조합되메우기0.7인력노무비">#REF!</definedName>
    <definedName name="조합되메우기0.7인력재료비">#REF!</definedName>
    <definedName name="조합되메우기0.7재료비">#REF!</definedName>
    <definedName name="조합터파기0.2경비">#REF!</definedName>
    <definedName name="조합터파기0.2계">#REF!</definedName>
    <definedName name="조합터파기0.2기계경비">#REF!</definedName>
    <definedName name="조합터파기0.2기계계">#REF!</definedName>
    <definedName name="조합터파기0.2기계노무비">#REF!</definedName>
    <definedName name="조합터파기0.2기계재료비">#REF!</definedName>
    <definedName name="조합터파기0.2긱">#REF!</definedName>
    <definedName name="조합터파기0.2노무비">#REF!</definedName>
    <definedName name="조합터파기0.2인력계">#REF!</definedName>
    <definedName name="조합터파기0.2인력노무비">#REF!</definedName>
    <definedName name="조합터파기0.2재료비">#REF!</definedName>
    <definedName name="조합터파기0.4경비">#REF!</definedName>
    <definedName name="조합터파기0.4계">#REF!</definedName>
    <definedName name="조합터파기0.4기계경비">#REF!</definedName>
    <definedName name="조합터파기0.4기계계">#REF!</definedName>
    <definedName name="조합터파기0.4기계노무비">#REF!</definedName>
    <definedName name="조합터파기0.4기계재료비">#REF!</definedName>
    <definedName name="조합터파기0.4노무비">#REF!</definedName>
    <definedName name="조합터파기0.4인력경비">#REF!</definedName>
    <definedName name="조합터파기0.4인력계">#REF!</definedName>
    <definedName name="조합터파기0.4인력노무비">#REF!</definedName>
    <definedName name="조합터파기0.4인력재료비">#REF!</definedName>
    <definedName name="조합터파기0.4재료비">#REF!</definedName>
    <definedName name="조합터파기0.7경비">#REF!</definedName>
    <definedName name="조합터파기0.7계">#REF!</definedName>
    <definedName name="조합터파기0.7기계경비">#REF!</definedName>
    <definedName name="조합터파기0.7기계계">#REF!</definedName>
    <definedName name="조합터파기0.7기계노무비">#REF!</definedName>
    <definedName name="조합터파기0.7기계재료비">#REF!</definedName>
    <definedName name="조합터파기0.7노무비">#REF!</definedName>
    <definedName name="조합터파기0.7인력경비">#REF!</definedName>
    <definedName name="조합터파기0.7인력계">#REF!</definedName>
    <definedName name="조합터파기0.7인력노무비">#REF!</definedName>
    <definedName name="조합터파기0.7인력재료비">#REF!</definedName>
    <definedName name="조합터파기0.7재료비">#REF!</definedName>
    <definedName name="종_배_수_관__개_소_별_명_세">#REF!</definedName>
    <definedName name="종_배_수_관_수_량_집_계">#REF!</definedName>
    <definedName name="종점측">#REF!</definedName>
    <definedName name="종점측산출근거">#REF!</definedName>
    <definedName name="좆도">#REF!</definedName>
    <definedName name="준선선기관장">#REF!</definedName>
    <definedName name="준선선운전사">#REF!</definedName>
    <definedName name="준설선기관사">#REF!</definedName>
    <definedName name="준설선선장">#REF!</definedName>
    <definedName name="준설선전기사">#REF!</definedName>
    <definedName name="줄눈공">#REF!</definedName>
    <definedName name="중급기능사">#REF!</definedName>
    <definedName name="중급기술자">#REF!</definedName>
    <definedName name="중기운반경비">#REF!</definedName>
    <definedName name="중기운반계">#REF!</definedName>
    <definedName name="중기운반노무비">#REF!</definedName>
    <definedName name="중기운반재료비">#REF!</definedName>
    <definedName name="중량">#REF!</definedName>
    <definedName name="중량표">#REF!</definedName>
    <definedName name="중력식옹벽_개소별명세">#REF!</definedName>
    <definedName name="중력식옹벽_수량집계">#REF!</definedName>
    <definedName name="중부지역본부관내_유지보수_협약사업_조경부분">#REF!</definedName>
    <definedName name="중분대" hidden="1">{#N/A,#N/A,FALSE,"항공대 통로BOX 진입도로";#N/A,#N/A,FALSE,"합강정 기존도로 법면 정리";#N/A,#N/A,FALSE,"STA 6+140";#N/A,#N/A,FALSE,"가옥진입(리빙스톤주유소)";#N/A,#N/A,FALSE,"농로진입로(과수원)";#N/A,#N/A,FALSE,"가옥 및 축사 진입로"}</definedName>
    <definedName name="중유">#REF!</definedName>
    <definedName name="증감1">#REF!</definedName>
    <definedName name="증감대비">#REF!</definedName>
    <definedName name="증감표">#REF!</definedName>
    <definedName name="지동">#REF!</definedName>
    <definedName name="지적기능사1급">#REF!</definedName>
    <definedName name="지적기능사2급">#REF!</definedName>
    <definedName name="지적기사1급">#REF!</definedName>
    <definedName name="지적기사2급">#REF!</definedName>
    <definedName name="지주">#N/A</definedName>
    <definedName name="직1CO">#REF!</definedName>
    <definedName name="직노">#REF!</definedName>
    <definedName name="직매54P" hidden="1">{#N/A,#N/A,TRUE,"토적및재료집계";#N/A,#N/A,TRUE,"토적및재료집계";#N/A,#N/A,TRUE,"단위량"}</definedName>
    <definedName name="직접경비">#REF!</definedName>
    <definedName name="직접노무비1">#REF!</definedName>
    <definedName name="직접노무비2">#REF!</definedName>
    <definedName name="직종">OFFSET(#REF!,0,0,COUNTA(#REF!),1)</definedName>
    <definedName name="진" hidden="1">{#N/A,#N/A,FALSE,"2~8번"}</definedName>
    <definedName name="집수정">#REF!</definedName>
    <definedName name="집수정_수량산출">#REF!</definedName>
    <definedName name="ㅊ">#N/A</definedName>
    <definedName name="차">#REF!</definedName>
    <definedName name="차_선_도_색__집_계">#REF!</definedName>
    <definedName name="차도부연장">#REF!</definedName>
    <definedName name="차선">#REF!</definedName>
    <definedName name="차선도색" hidden="1">{#N/A,#N/A,FALSE,"항공대 통로BOX 진입도로";#N/A,#N/A,FALSE,"합강정 기존도로 법면 정리";#N/A,#N/A,FALSE,"STA 6+140";#N/A,#N/A,FALSE,"가옥진입(리빙스톤주유소)";#N/A,#N/A,FALSE,"농로진입로(과수원)";#N/A,#N/A,FALSE,"가옥 및 축사 진입로"}</definedName>
    <definedName name="차수벽높이">#REF!</definedName>
    <definedName name="차수벽두께">#REF!</definedName>
    <definedName name="착암공">#REF!</definedName>
    <definedName name="착정심도">#REF!</definedName>
    <definedName name="창호목공">#REF!</definedName>
    <definedName name="처얼근">#REF!</definedName>
    <definedName name="철">#REF!</definedName>
    <definedName name="철_13">#REF!</definedName>
    <definedName name="철_16">#REF!</definedName>
    <definedName name="철_공">#REF!</definedName>
    <definedName name="철_총">#REF!</definedName>
    <definedName name="철골공">#REF!</definedName>
    <definedName name="철공">#REF!</definedName>
    <definedName name="철근">#REF!</definedName>
    <definedName name="철근공">#REF!</definedName>
    <definedName name="철근깨기수량">#REF!</definedName>
    <definedName name="철근운반경비">#REF!</definedName>
    <definedName name="철근운반계">#REF!</definedName>
    <definedName name="철근운반노무비">#REF!</definedName>
    <definedName name="철근운반운반비경비">#REF!</definedName>
    <definedName name="철근운반운반비계">#REF!</definedName>
    <definedName name="철근운반운반비노무비">#REF!</definedName>
    <definedName name="철근운반운반비재료비">#REF!</definedName>
    <definedName name="철근운반재료비">#REF!</definedName>
    <definedName name="철근운반하차료경비">#REF!</definedName>
    <definedName name="철근운반하차료계">#REF!</definedName>
    <definedName name="철근운반하차료노무비">#REF!</definedName>
    <definedName name="철근운반하차료재료비">#REF!</definedName>
    <definedName name="철근콘크리트깨기0.4경비">#REF!</definedName>
    <definedName name="철근콘크리트깨기0.4계">#REF!</definedName>
    <definedName name="철근콘크리트깨기0.4기계경비">#REF!</definedName>
    <definedName name="철근콘크리트깨기0.4기계계">#REF!</definedName>
    <definedName name="철근콘크리트깨기0.4기계노무비">#REF!</definedName>
    <definedName name="철근콘크리트깨기0.4기계재료비">#REF!</definedName>
    <definedName name="철근콘크리트깨기0.4노무비">#REF!</definedName>
    <definedName name="철근콘크리트깨기0.4작업보조원경비">#REF!</definedName>
    <definedName name="철근콘크리트깨기0.4작업보조원계">#REF!</definedName>
    <definedName name="철근콘크리트깨기0.4작업보조원노무비">#REF!</definedName>
    <definedName name="철근콘크리트깨기0.4작업보조원재료비">#REF!</definedName>
    <definedName name="철근콘크리트깨기0.4재료비">#REF!</definedName>
    <definedName name="철근콘크리트깨기0.4치즐경비">#REF!</definedName>
    <definedName name="철근콘크리트깨기0.4치즐계">#REF!</definedName>
    <definedName name="철근콘크리트깨기0.4치즐노무비">#REF!</definedName>
    <definedName name="철근콘크리트깨기0.4치즐재료비">#REF!</definedName>
    <definedName name="철근콘크리트깨기0.7경비">#REF!</definedName>
    <definedName name="철근콘크리트깨기0.7계">#REF!</definedName>
    <definedName name="철근콘크리트깨기0.7기계경비">#REF!</definedName>
    <definedName name="철근콘크리트깨기0.7기계계">#REF!</definedName>
    <definedName name="철근콘크리트깨기0.7기계노무비">#REF!</definedName>
    <definedName name="철근콘크리트깨기0.7기계재료비">#REF!</definedName>
    <definedName name="철근콘크리트깨기0.7노무비">#REF!</definedName>
    <definedName name="철근콘크리트깨기0.7작업보조원경비">#REF!</definedName>
    <definedName name="철근콘크리트깨기0.7작업보조원계">#REF!</definedName>
    <definedName name="철근콘크리트깨기0.7작업보조원노무비">#REF!</definedName>
    <definedName name="철근콘크리트깨기0.7작업보조원재료비">#REF!</definedName>
    <definedName name="철근콘크리트깨기0.7재료비">#REF!</definedName>
    <definedName name="철근콘크리트깨기0.7치즐경비">#REF!</definedName>
    <definedName name="철근콘크리트깨기0.7치즐계">#REF!</definedName>
    <definedName name="철근콘크리트깨기0.7치즐노무비">#REF!</definedName>
    <definedName name="철근콘크리트깨기0.7치즐재료비">#REF!</definedName>
    <definedName name="철도궤도공">#REF!</definedName>
    <definedName name="철도신호공">#REF!</definedName>
    <definedName name="철목1호">#REF!</definedName>
    <definedName name="철목2호">#REF!</definedName>
    <definedName name="철목3호">#REF!</definedName>
    <definedName name="철목4호">#REF!</definedName>
    <definedName name="철판공">#REF!</definedName>
    <definedName name="청림1호">#REF!</definedName>
    <definedName name="청림2호">#REF!</definedName>
    <definedName name="청림3호">#REF!</definedName>
    <definedName name="청소">#REF!</definedName>
    <definedName name="초급기능사">#REF!</definedName>
    <definedName name="초급기술자">#REF!</definedName>
    <definedName name="초속경">#REF!</definedName>
    <definedName name="총_____계">#REF!</definedName>
    <definedName name="총괄" hidden="1">{#N/A,#N/A,TRUE,"수량총괄";#N/A,#N/A,TRUE,"공사비예산서";#N/A,#N/A,TRUE,"공사비예산서 (2)"}</definedName>
    <definedName name="총괄표">#REF!</definedName>
    <definedName name="총괄표참고">#REF!</definedName>
    <definedName name="총수량">#REF!</definedName>
    <definedName name="총원가">#REF!</definedName>
    <definedName name="총원가2">#REF!</definedName>
    <definedName name="총폭">#REF!</definedName>
    <definedName name="취입보집계" hidden="1">{#N/A,#N/A,FALSE,"2~8번"}</definedName>
    <definedName name="측_구_공_수_량_집_계">#REF!</definedName>
    <definedName name="측구">#REF!</definedName>
    <definedName name="측구공_개소별명세_제목">#REF!</definedName>
    <definedName name="측구공개소별명세">#REF!</definedName>
    <definedName name="측부">#REF!</definedName>
    <definedName name="치장벽돌공">#REF!</definedName>
    <definedName name="치즐">#REF!</definedName>
    <definedName name="칠팔">25800</definedName>
    <definedName name="ㅋ">#REF!</definedName>
    <definedName name="케이블간지" hidden="1">{#N/A,#N/A,TRUE,"토적및재료집계";#N/A,#N/A,TRUE,"토적및재료집계";#N/A,#N/A,TRUE,"단위량"}</definedName>
    <definedName name="콘_크_리_트_진_동_기">#REF!</definedName>
    <definedName name="콘크">#REF!</definedName>
    <definedName name="콘크리트_재료량산출">#REF!</definedName>
    <definedName name="콘크리트2" hidden="1">#REF!</definedName>
    <definedName name="콘크리트공">#REF!</definedName>
    <definedName name="콘크리트캇타경비">#REF!</definedName>
    <definedName name="콘크리트캇타계">#REF!</definedName>
    <definedName name="콘크리트캇타노무비">#REF!</definedName>
    <definedName name="콘크리트캇타재료비">#REF!</definedName>
    <definedName name="콘크리트포장파괴0.2경비">#REF!</definedName>
    <definedName name="콘크리트포장파괴0.2계">#REF!</definedName>
    <definedName name="콘크리트포장파괴0.2기계경비">#REF!</definedName>
    <definedName name="콘크리트포장파괴0.2기계계">#REF!</definedName>
    <definedName name="콘크리트포장파괴0.2기계노무비">#REF!</definedName>
    <definedName name="콘크리트포장파괴0.2기계재료비">#REF!</definedName>
    <definedName name="콘크리트포장파괴0.2노무비">#REF!</definedName>
    <definedName name="콘크리트포장파괴0.2인력계">#REF!</definedName>
    <definedName name="콘크리트포장파괴0.2인력노무비">#REF!</definedName>
    <definedName name="콘크리트포장파괴0.2재료비">#REF!</definedName>
    <definedName name="콘크리트포장파괴0.2치즐계">#REF!</definedName>
    <definedName name="콘크리트포장파괴0.2치즐재료비">#REF!</definedName>
    <definedName name="콘크리트포장파괴0.4경비">#REF!</definedName>
    <definedName name="콘크리트포장파괴0.4계">#REF!</definedName>
    <definedName name="콘크리트포장파괴0.4기계경비">#REF!</definedName>
    <definedName name="콘크리트포장파괴0.4기계계">#REF!</definedName>
    <definedName name="콘크리트포장파괴0.4기계노무비">#REF!</definedName>
    <definedName name="콘크리트포장파괴0.4기계재료비">#REF!</definedName>
    <definedName name="콘크리트포장파괴0.4노무비">#REF!</definedName>
    <definedName name="콘크리트포장파괴0.4작업보조원경비">#REF!</definedName>
    <definedName name="콘크리트포장파괴0.4작업보조원계">#REF!</definedName>
    <definedName name="콘크리트포장파괴0.4작업보조원노무비">#REF!</definedName>
    <definedName name="콘크리트포장파괴0.4작업보조원재료비">#REF!</definedName>
    <definedName name="콘크리트포장파괴0.4재료비">#REF!</definedName>
    <definedName name="콘크리트포장파괴0.4치즐경비">#REF!</definedName>
    <definedName name="콘크리트포장파괴0.4치즐계">#REF!</definedName>
    <definedName name="콘크리트포장파괴0.4치즐노무비">#REF!</definedName>
    <definedName name="콘크리트포장파괴0.4치즐재료비">#REF!</definedName>
    <definedName name="콘크리트포장파괴0.7경비">#REF!</definedName>
    <definedName name="콘크리트포장파괴0.7계">#REF!</definedName>
    <definedName name="콘크리트포장파괴0.7기계경비">#REF!</definedName>
    <definedName name="콘크리트포장파괴0.7기계계">#REF!</definedName>
    <definedName name="콘크리트포장파괴0.7기계노무비">#REF!</definedName>
    <definedName name="콘크리트포장파괴0.7기계재료비">#REF!</definedName>
    <definedName name="콘크리트포장파괴0.7노무비">#REF!</definedName>
    <definedName name="콘크리트포장파괴0.7작업보조원경비">#REF!</definedName>
    <definedName name="콘크리트포장파괴0.7작업보조원계">#REF!</definedName>
    <definedName name="콘크리트포장파괴0.7작업보조원노무비">#REF!</definedName>
    <definedName name="콘크리트포장파괴0.7작업보조원재료비">#REF!</definedName>
    <definedName name="콘크리트포장파괴0.7재료비">#REF!</definedName>
    <definedName name="콘크리트포장파괴0.7치즐경비">#REF!</definedName>
    <definedName name="콘크리트포장파괴0.7치즐계">#REF!</definedName>
    <definedName name="콘크리트포장파괴0.7치즐노무비">#REF!</definedName>
    <definedName name="콘크리트포장파괴0.7치즐재료비">#REF!</definedName>
    <definedName name="콘포">#REF!</definedName>
    <definedName name="큐비클응급공사">#REF!</definedName>
    <definedName name="ㅌ">#REF!</definedName>
    <definedName name="타일공">#REF!</definedName>
    <definedName name="택코팅30디스트리뷰우터3000경비">#REF!</definedName>
    <definedName name="택코팅30디스트리뷰우터3000계">#REF!</definedName>
    <definedName name="택코팅30디스트리뷰우터3000노무비">#REF!</definedName>
    <definedName name="택코팅30디스트리뷰우터3000살포경비">#REF!</definedName>
    <definedName name="택코팅30디스트리뷰우터3000살포노무비">#REF!</definedName>
    <definedName name="택코팅30디스트리뷰우터3000살포재료비">#REF!</definedName>
    <definedName name="택코팅30디스트리뷰우터3000인건비경비">#REF!</definedName>
    <definedName name="택코팅30디스트리뷰우터3000인건비계">#REF!</definedName>
    <definedName name="택코팅30디스트리뷰우터3000인건비노무비">#REF!</definedName>
    <definedName name="택코팅30디스트리뷰우터3000인건비재료비">#REF!</definedName>
    <definedName name="택코팅30디스트리뷰우터3000재료비">#REF!</definedName>
    <definedName name="택코팅30디스트리뷰우터3000청소비경비">#REF!</definedName>
    <definedName name="택코팅30디스트리뷰우터3000청소비계">#REF!</definedName>
    <definedName name="택코팅30디스트리뷰우터3000청소비노무비">#REF!</definedName>
    <definedName name="택코팅30디스트리뷰우터3000청소비재료비">#REF!</definedName>
    <definedName name="택코팅40아스팔트스프레이어300경비">#REF!</definedName>
    <definedName name="택코팅40아스팔트스프레이어300계">#REF!</definedName>
    <definedName name="택코팅40아스팔트스프레이어300노무비">#REF!</definedName>
    <definedName name="택코팅40아스팔트스프레이어300살포경비">#REF!</definedName>
    <definedName name="택코팅40아스팔트스프레이어300살포계">#REF!</definedName>
    <definedName name="택코팅40아스팔트스프레이어300살포노무비">#REF!</definedName>
    <definedName name="택코팅40아스팔트스프레이어300살포재료비">#REF!</definedName>
    <definedName name="택코팅40아스팔트스프레이어300인건비경비">#REF!</definedName>
    <definedName name="택코팅40아스팔트스프레이어300인건비계">#REF!</definedName>
    <definedName name="택코팅40아스팔트스프레이어300인건비노무비">#REF!</definedName>
    <definedName name="택코팅40아스팔트스프레이어300인건비재료비">#REF!</definedName>
    <definedName name="택코팅40아스팔트스프레이어300재료비">#REF!</definedName>
    <definedName name="택코팅40아스팔트스프레이어300청소비경비">#REF!</definedName>
    <definedName name="택코팅40아스팔트스프레이어300청소비계">#REF!</definedName>
    <definedName name="택코팅40아스팔트스프레이어300청소비노무비">#REF!</definedName>
    <definedName name="택코팅40아스팔트스프레이어300청소비재료비">#REF!</definedName>
    <definedName name="터_높">#REF!</definedName>
    <definedName name="터_폭">#REF!</definedName>
    <definedName name="터널">#REF!</definedName>
    <definedName name="터널건식">#REF!</definedName>
    <definedName name="터널습식">#REF!</definedName>
    <definedName name="터널습식2MM이상">#REF!</definedName>
    <definedName name="터파기기계0.2경비">#REF!</definedName>
    <definedName name="터파기기계0.2계">#REF!</definedName>
    <definedName name="터파기기계0.2노무비">#REF!</definedName>
    <definedName name="터파기기계0.2재료비">#REF!</definedName>
    <definedName name="터파기기계0.4경비">#REF!</definedName>
    <definedName name="터파기기계0.4계">#REF!</definedName>
    <definedName name="터파기기계0.4노무비">#REF!</definedName>
    <definedName name="터파기기계0.4재료비">#REF!</definedName>
    <definedName name="터파기기계0.7경비">#REF!</definedName>
    <definedName name="터파기기계0.7계">#REF!</definedName>
    <definedName name="터파기기계0.7노무비">#REF!</definedName>
    <definedName name="터파기기계0.7재료비">#REF!</definedName>
    <definedName name="터파기기계노무비0.2">#REF!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토_공_수_량__산_출_근_거">#REF!</definedName>
    <definedName name="토_공_집_계_표">#REF!</definedName>
    <definedName name="토4">#REF!</definedName>
    <definedName name="토공">#REF!</definedName>
    <definedName name="토공당">#N/A</definedName>
    <definedName name="토공유동표">#REF!</definedName>
    <definedName name="토적">#REF!</definedName>
    <definedName name="토적1공구">#REF!</definedName>
    <definedName name="토적2공구">#REF!</definedName>
    <definedName name="토적계산">#REF!</definedName>
    <definedName name="토적집계">#REF!</definedName>
    <definedName name="통신공사내역서">#REF!</definedName>
    <definedName name="통신내선공">#REF!</definedName>
    <definedName name="통신설비공">#REF!</definedName>
    <definedName name="통신외선공">#REF!</definedName>
    <definedName name="통신케이블공">#REF!</definedName>
    <definedName name="통영수량">#REF!</definedName>
    <definedName name="퇴직">#REF!</definedName>
    <definedName name="투간접노무비">#REF!</definedName>
    <definedName name="투경비">#REF!</definedName>
    <definedName name="투고용보험료">#REF!</definedName>
    <definedName name="투공급가액">#REF!</definedName>
    <definedName name="투공사원가">#REF!</definedName>
    <definedName name="투기타경비">#REF!</definedName>
    <definedName name="투노무비">#REF!</definedName>
    <definedName name="투도급액">#REF!</definedName>
    <definedName name="투물가상승비">#REF!</definedName>
    <definedName name="투부가가치세">#REF!</definedName>
    <definedName name="투산재보험료">#REF!</definedName>
    <definedName name="투순공사원가">#REF!</definedName>
    <definedName name="투안전관리비">#REF!</definedName>
    <definedName name="투이윤">#REF!</definedName>
    <definedName name="투일반관리비">#REF!</definedName>
    <definedName name="투재료비">#REF!</definedName>
    <definedName name="투퇴직공제부금비">#REF!</definedName>
    <definedName name="투환경보전비">#REF!</definedName>
    <definedName name="특고">#REF!</definedName>
    <definedName name="특급기술자">#REF!</definedName>
    <definedName name="특기">#REF!</definedName>
    <definedName name="특별">#REF!</definedName>
    <definedName name="특별고압케이블전공">#REF!</definedName>
    <definedName name="특별인부">#REF!</definedName>
    <definedName name="특수비계공">#REF!</definedName>
    <definedName name="ㅍ" hidden="1">{#N/A,#N/A,FALSE,"2~8번"}</definedName>
    <definedName name="ㅍㅍ" hidden="1">{#N/A,#N/A,TRUE,"토적및재료집계";#N/A,#N/A,TRUE,"토적및재료집계";#N/A,#N/A,TRUE,"단위량"}</definedName>
    <definedName name="파일길이">#REF!</definedName>
    <definedName name="파일종갯수">#REF!</definedName>
    <definedName name="파일횡갯수">#REF!</definedName>
    <definedName name="팻칭수량산출">#REF!</definedName>
    <definedName name="팻칭수량산출근거">#REF!</definedName>
    <definedName name="펌프구경">#REF!</definedName>
    <definedName name="평자재단가">#REF!</definedName>
    <definedName name="평자재단위당">#REF!</definedName>
    <definedName name="폐기물">#REF!</definedName>
    <definedName name="포설공">#REF!</definedName>
    <definedName name="포장">{"Book1","부대-(표지판,데리,가드).xls","부대-(낙,차,중분대).xls"}</definedName>
    <definedName name="포장공">#REF!</definedName>
    <definedName name="폭">#REF!</definedName>
    <definedName name="표준단가">#REF!</definedName>
    <definedName name="표층기계경비">#REF!</definedName>
    <definedName name="표층기계계">#REF!</definedName>
    <definedName name="표층기계노무비">#REF!</definedName>
    <definedName name="표층기계살수경비">#REF!</definedName>
    <definedName name="표층기계살수계">#REF!</definedName>
    <definedName name="표층기계살수노무비">#REF!</definedName>
    <definedName name="표층기계살수재료비">#REF!</definedName>
    <definedName name="표층기계인건비경비">#REF!</definedName>
    <definedName name="표층기계인건비계">#REF!</definedName>
    <definedName name="표층기계인건비노무비">#REF!</definedName>
    <definedName name="표층기계인건비재료비">#REF!</definedName>
    <definedName name="표층기계재료비">#REF!</definedName>
    <definedName name="표층기계전압단뎀경비">#REF!</definedName>
    <definedName name="표층기계전압단뎀계">#REF!</definedName>
    <definedName name="표층기계전압단뎀노무비">#REF!</definedName>
    <definedName name="표층기계전압단뎀재료비">#REF!</definedName>
    <definedName name="표층기계전압마카담경비">#REF!</definedName>
    <definedName name="표층기계전압마카담계">#REF!</definedName>
    <definedName name="표층기계전압마카담노무비">#REF!</definedName>
    <definedName name="표층기계전압마카담재료비">#REF!</definedName>
    <definedName name="표층기계전압타이어경비">#REF!</definedName>
    <definedName name="표층기계전압타이어계">#REF!</definedName>
    <definedName name="표층기계전압타이어노무비">#REF!</definedName>
    <definedName name="표층기계전압타이어재료비">#REF!</definedName>
    <definedName name="표층기계포설경비">#REF!</definedName>
    <definedName name="표층기계포설계">#REF!</definedName>
    <definedName name="표층기계포설노무비">#REF!</definedName>
    <definedName name="표층기계포설재료비">#REF!</definedName>
    <definedName name="표층소규모경비">#REF!</definedName>
    <definedName name="표층소규모계">#REF!</definedName>
    <definedName name="표층소규모노무비">#REF!</definedName>
    <definedName name="표층소규모재료비">#REF!</definedName>
    <definedName name="표층소규모전압단뎀경비">#REF!</definedName>
    <definedName name="표층소규모전압단뎀계">#REF!</definedName>
    <definedName name="표층소규모전압단뎀노무비">#REF!</definedName>
    <definedName name="표층소규모전압단뎀재료비">#REF!</definedName>
    <definedName name="표층소규모포설경비">#REF!</definedName>
    <definedName name="표층소규모포설계">#REF!</definedName>
    <definedName name="표층소규모포설노무비">#REF!</definedName>
    <definedName name="표층소규모포설재료비">#REF!</definedName>
    <definedName name="표층인력경비">#REF!</definedName>
    <definedName name="표층인력계">#REF!</definedName>
    <definedName name="표층인력노무비">#REF!</definedName>
    <definedName name="표층인력살수경비">#REF!</definedName>
    <definedName name="표층인력살수계">#REF!</definedName>
    <definedName name="표층인력살수노무비">#REF!</definedName>
    <definedName name="표층인력살수재료비">#REF!</definedName>
    <definedName name="표층인력재료비">#REF!</definedName>
    <definedName name="표층인력전압단뎀경비">#REF!</definedName>
    <definedName name="표층인력전압단뎀계">#REF!</definedName>
    <definedName name="표층인력전압단뎀노무비">#REF!</definedName>
    <definedName name="표층인력전압단뎀재료비">#REF!</definedName>
    <definedName name="표층인력전압마카담경비">#REF!</definedName>
    <definedName name="표층인력전압마카담계">#REF!</definedName>
    <definedName name="표층인력전압마카담노무비">#REF!</definedName>
    <definedName name="표층인력전압마카담재료비">#REF!</definedName>
    <definedName name="표층인력전압타이어경비">#REF!</definedName>
    <definedName name="표층인력전압타이어계">#REF!</definedName>
    <definedName name="표층인력전압타이어노무비">#REF!</definedName>
    <definedName name="표층인력전압타이어재료비">#REF!</definedName>
    <definedName name="표층인력포설경비">#REF!</definedName>
    <definedName name="표층인력포설계">#REF!</definedName>
    <definedName name="표층인력포설노무비">#REF!</definedName>
    <definedName name="표층인력포설재료비">#REF!</definedName>
    <definedName name="표층진동경비">#REF!</definedName>
    <definedName name="표층진동계">#REF!</definedName>
    <definedName name="표층진동노무비">#REF!</definedName>
    <definedName name="표층진동살수경비">#REF!</definedName>
    <definedName name="표층진동살수계">#REF!</definedName>
    <definedName name="표층진동살수노무비">#REF!</definedName>
    <definedName name="표층진동살수재료비">#REF!</definedName>
    <definedName name="표층진동재료비">#REF!</definedName>
    <definedName name="표층진동전압경비">#REF!</definedName>
    <definedName name="표층진동전압계">#REF!</definedName>
    <definedName name="표층진동전압노무비">#REF!</definedName>
    <definedName name="표층진동전압재료비">#REF!</definedName>
    <definedName name="표층진동포설경비">#REF!</definedName>
    <definedName name="표층진동포설계">#REF!</definedName>
    <definedName name="표층진동포설노무비">#REF!</definedName>
    <definedName name="표층진동포설재료비">#REF!</definedName>
    <definedName name="품100경">#REF!</definedName>
    <definedName name="품100노">#REF!</definedName>
    <definedName name="품100재">#REF!</definedName>
    <definedName name="품101경">#REF!</definedName>
    <definedName name="품101노">#REF!</definedName>
    <definedName name="품101재">#REF!</definedName>
    <definedName name="품102경">#REF!</definedName>
    <definedName name="품102노">#REF!</definedName>
    <definedName name="품102재">#REF!</definedName>
    <definedName name="품103경">#REF!</definedName>
    <definedName name="품103노">#REF!</definedName>
    <definedName name="품103재">#REF!</definedName>
    <definedName name="품104경">#REF!</definedName>
    <definedName name="품104노">#REF!</definedName>
    <definedName name="품104재">#REF!</definedName>
    <definedName name="품105경">#REF!</definedName>
    <definedName name="품105노">#REF!</definedName>
    <definedName name="품105재">#REF!</definedName>
    <definedName name="품106경">#REF!</definedName>
    <definedName name="품106노">#REF!</definedName>
    <definedName name="품106재">#REF!</definedName>
    <definedName name="품107경">#REF!</definedName>
    <definedName name="품107노">#REF!</definedName>
    <definedName name="품107재">#REF!</definedName>
    <definedName name="품108경">#REF!</definedName>
    <definedName name="품108노">#REF!</definedName>
    <definedName name="품108재">#REF!</definedName>
    <definedName name="품109노">#REF!</definedName>
    <definedName name="품10노">#REF!</definedName>
    <definedName name="품10재">#REF!</definedName>
    <definedName name="품110노">#REF!</definedName>
    <definedName name="품111노">#REF!</definedName>
    <definedName name="품112노">#REF!</definedName>
    <definedName name="품113노">#REF!</definedName>
    <definedName name="품113재">#REF!</definedName>
    <definedName name="품114노">#REF!</definedName>
    <definedName name="품115노">#REF!</definedName>
    <definedName name="품116노">#REF!</definedName>
    <definedName name="품117노">#REF!</definedName>
    <definedName name="품118노">#REF!</definedName>
    <definedName name="품119노">#REF!</definedName>
    <definedName name="품11노">#REF!</definedName>
    <definedName name="품11재">#REF!</definedName>
    <definedName name="품120노">#REF!</definedName>
    <definedName name="품120재">#REF!</definedName>
    <definedName name="품121재">#REF!</definedName>
    <definedName name="품122재">#REF!</definedName>
    <definedName name="품123노">#REF!</definedName>
    <definedName name="품123재">#REF!</definedName>
    <definedName name="품124노">#REF!</definedName>
    <definedName name="품124재">#REF!</definedName>
    <definedName name="품125노">#REF!</definedName>
    <definedName name="품125재">#REF!</definedName>
    <definedName name="품126노">#REF!</definedName>
    <definedName name="품126재">#REF!</definedName>
    <definedName name="품127노">#REF!</definedName>
    <definedName name="품127재">#REF!</definedName>
    <definedName name="품128노">#REF!</definedName>
    <definedName name="품128재">#REF!</definedName>
    <definedName name="품129노">#REF!</definedName>
    <definedName name="품129재">#REF!</definedName>
    <definedName name="품12노">#REF!</definedName>
    <definedName name="품12재">#REF!</definedName>
    <definedName name="품130노">#REF!</definedName>
    <definedName name="품130재">#REF!</definedName>
    <definedName name="품131재">#REF!</definedName>
    <definedName name="품132노">#REF!</definedName>
    <definedName name="품132재">#REF!</definedName>
    <definedName name="품133재">#REF!</definedName>
    <definedName name="품134재">#REF!</definedName>
    <definedName name="품135재">#REF!</definedName>
    <definedName name="품136노">#REF!</definedName>
    <definedName name="품136재">#REF!</definedName>
    <definedName name="품137노">#REF!</definedName>
    <definedName name="품137재">#REF!</definedName>
    <definedName name="품138노">#REF!</definedName>
    <definedName name="품138재">#REF!</definedName>
    <definedName name="품139노">#REF!</definedName>
    <definedName name="품139재">#REF!</definedName>
    <definedName name="품13노">#REF!</definedName>
    <definedName name="품140노">#REF!</definedName>
    <definedName name="품140재">#REF!</definedName>
    <definedName name="품141노">#REF!</definedName>
    <definedName name="품141재">#REF!</definedName>
    <definedName name="품142노">#REF!</definedName>
    <definedName name="품142재">#REF!</definedName>
    <definedName name="품143노">#REF!</definedName>
    <definedName name="품143재">#REF!</definedName>
    <definedName name="품144노">#REF!</definedName>
    <definedName name="품144재">#REF!</definedName>
    <definedName name="품145노">#REF!</definedName>
    <definedName name="품145재">#REF!</definedName>
    <definedName name="품146노">#REF!</definedName>
    <definedName name="품146재">#REF!</definedName>
    <definedName name="품147노">#REF!</definedName>
    <definedName name="품147재">#REF!</definedName>
    <definedName name="품148노">#REF!</definedName>
    <definedName name="품148재">#REF!</definedName>
    <definedName name="품149노">#REF!</definedName>
    <definedName name="품149재">#REF!</definedName>
    <definedName name="품14노">#REF!</definedName>
    <definedName name="품14재">#REF!</definedName>
    <definedName name="품150노">#REF!</definedName>
    <definedName name="품150재">#REF!</definedName>
    <definedName name="품151노">#REF!</definedName>
    <definedName name="품151재">#REF!</definedName>
    <definedName name="품152노">#REF!</definedName>
    <definedName name="품152재">#REF!</definedName>
    <definedName name="품153노">#REF!</definedName>
    <definedName name="품153재">#REF!</definedName>
    <definedName name="품154노">#REF!</definedName>
    <definedName name="품154재">#REF!</definedName>
    <definedName name="품155노">#REF!</definedName>
    <definedName name="품155재">#REF!</definedName>
    <definedName name="품156재">#REF!</definedName>
    <definedName name="품157노">#REF!</definedName>
    <definedName name="품157재">#REF!</definedName>
    <definedName name="품158노">#REF!</definedName>
    <definedName name="품158재">#REF!</definedName>
    <definedName name="품159노">#REF!</definedName>
    <definedName name="품159재">#REF!</definedName>
    <definedName name="품15노">#REF!</definedName>
    <definedName name="품15재">#REF!</definedName>
    <definedName name="품160재">#REF!</definedName>
    <definedName name="품161노">#REF!</definedName>
    <definedName name="품161재">#REF!</definedName>
    <definedName name="품162노">#REF!</definedName>
    <definedName name="품162재">#REF!</definedName>
    <definedName name="품163노">#REF!</definedName>
    <definedName name="품163재">#REF!</definedName>
    <definedName name="품164노">#REF!</definedName>
    <definedName name="품164재">#REF!</definedName>
    <definedName name="품165노">#REF!</definedName>
    <definedName name="품165재">#REF!</definedName>
    <definedName name="품166노">#REF!</definedName>
    <definedName name="품166재">#REF!</definedName>
    <definedName name="품167노">#REF!</definedName>
    <definedName name="품167재">#REF!</definedName>
    <definedName name="품168경">#REF!</definedName>
    <definedName name="품168노">#REF!</definedName>
    <definedName name="품168재">#REF!</definedName>
    <definedName name="품169경">#REF!</definedName>
    <definedName name="품169노">#REF!</definedName>
    <definedName name="품169재">#REF!</definedName>
    <definedName name="품16노">#REF!</definedName>
    <definedName name="품170경">#REF!</definedName>
    <definedName name="품170노">#REF!</definedName>
    <definedName name="품170재">#REF!</definedName>
    <definedName name="품171경">#REF!</definedName>
    <definedName name="품171노">#REF!</definedName>
    <definedName name="품171재">#REF!</definedName>
    <definedName name="품172노">#REF!</definedName>
    <definedName name="품172재">#REF!</definedName>
    <definedName name="품173노">#REF!</definedName>
    <definedName name="품173재">#REF!</definedName>
    <definedName name="품174경">#REF!</definedName>
    <definedName name="품174노">#REF!</definedName>
    <definedName name="품174재">#REF!</definedName>
    <definedName name="품175경">#REF!</definedName>
    <definedName name="품175노">#REF!</definedName>
    <definedName name="품175재">#REF!</definedName>
    <definedName name="품176경">#REF!</definedName>
    <definedName name="품176노">#REF!</definedName>
    <definedName name="품176재">#REF!</definedName>
    <definedName name="품177노">#REF!</definedName>
    <definedName name="품177재">#REF!</definedName>
    <definedName name="품178경">#REF!</definedName>
    <definedName name="품178경1">#REF!</definedName>
    <definedName name="품178노">#REF!</definedName>
    <definedName name="품178노1">#REF!</definedName>
    <definedName name="품178재">#REF!</definedName>
    <definedName name="품178재1">#REF!</definedName>
    <definedName name="품179경">#REF!</definedName>
    <definedName name="품179노">#REF!</definedName>
    <definedName name="품179재">#REF!</definedName>
    <definedName name="품17노">#REF!</definedName>
    <definedName name="품17재">#REF!</definedName>
    <definedName name="품180경">#REF!</definedName>
    <definedName name="품180노">#REF!</definedName>
    <definedName name="품180재">#REF!</definedName>
    <definedName name="품181노">#REF!</definedName>
    <definedName name="품182노">#REF!</definedName>
    <definedName name="품182재">#REF!</definedName>
    <definedName name="품183경">#REF!</definedName>
    <definedName name="품183노">#REF!</definedName>
    <definedName name="품183재">#REF!</definedName>
    <definedName name="품184경">#REF!</definedName>
    <definedName name="품184노">#REF!</definedName>
    <definedName name="품184재">#REF!</definedName>
    <definedName name="품18노">#REF!</definedName>
    <definedName name="품19노">#REF!</definedName>
    <definedName name="품19재">#REF!</definedName>
    <definedName name="품1노">#REF!</definedName>
    <definedName name="품1재">#REF!</definedName>
    <definedName name="품20노">#REF!</definedName>
    <definedName name="품21노">#REF!</definedName>
    <definedName name="품21재">#REF!</definedName>
    <definedName name="품22경">#REF!</definedName>
    <definedName name="품22노">#REF!</definedName>
    <definedName name="품22재">#REF!</definedName>
    <definedName name="품23경">#REF!</definedName>
    <definedName name="품23노">#REF!</definedName>
    <definedName name="품23재">#REF!</definedName>
    <definedName name="품24경">#REF!</definedName>
    <definedName name="품24노">#REF!</definedName>
    <definedName name="품24재">#REF!</definedName>
    <definedName name="품25노">#REF!</definedName>
    <definedName name="품26노">#REF!</definedName>
    <definedName name="품27노">#REF!</definedName>
    <definedName name="품27재">#REF!</definedName>
    <definedName name="품283경">#REF!</definedName>
    <definedName name="품283노">#REF!</definedName>
    <definedName name="품283재">#REF!</definedName>
    <definedName name="품28노">#REF!</definedName>
    <definedName name="품28재">#REF!</definedName>
    <definedName name="품29노">#REF!</definedName>
    <definedName name="품29재">#REF!</definedName>
    <definedName name="품2노">#REF!</definedName>
    <definedName name="품2재">#REF!</definedName>
    <definedName name="품30노">#REF!</definedName>
    <definedName name="품30재">#REF!</definedName>
    <definedName name="품31노">#REF!</definedName>
    <definedName name="품31재">#REF!</definedName>
    <definedName name="품32노">#REF!</definedName>
    <definedName name="품32재">#REF!</definedName>
    <definedName name="품33노">#REF!</definedName>
    <definedName name="품33재">#REF!</definedName>
    <definedName name="품34경">#REF!</definedName>
    <definedName name="품34재">#REF!</definedName>
    <definedName name="품35노">#REF!</definedName>
    <definedName name="품36노">#REF!</definedName>
    <definedName name="품37노">#REF!</definedName>
    <definedName name="품38노">#REF!</definedName>
    <definedName name="품39노">#REF!</definedName>
    <definedName name="품3노">#REF!</definedName>
    <definedName name="품3재">#REF!</definedName>
    <definedName name="품40노">#REF!</definedName>
    <definedName name="품41노">#REF!</definedName>
    <definedName name="품42노">#REF!</definedName>
    <definedName name="품43노">#REF!</definedName>
    <definedName name="품44노">#REF!</definedName>
    <definedName name="품44재">#REF!</definedName>
    <definedName name="품45노">#REF!</definedName>
    <definedName name="품46노">#REF!</definedName>
    <definedName name="품46재">#REF!</definedName>
    <definedName name="품47노">#REF!</definedName>
    <definedName name="품47재">#REF!</definedName>
    <definedName name="품48노">#REF!</definedName>
    <definedName name="품48재">#REF!</definedName>
    <definedName name="품49재">#REF!</definedName>
    <definedName name="품4노">#REF!</definedName>
    <definedName name="품4재">#REF!</definedName>
    <definedName name="품50노">#REF!</definedName>
    <definedName name="품50재">#REF!</definedName>
    <definedName name="품51노">#REF!</definedName>
    <definedName name="품51재">#REF!</definedName>
    <definedName name="품52노">#REF!</definedName>
    <definedName name="품52재">#REF!</definedName>
    <definedName name="품53노">#REF!</definedName>
    <definedName name="품53재">#REF!</definedName>
    <definedName name="품54노">#REF!</definedName>
    <definedName name="품54재">#REF!</definedName>
    <definedName name="품55노">#REF!</definedName>
    <definedName name="품55노1">#REF!</definedName>
    <definedName name="품55재">#REF!</definedName>
    <definedName name="품55재1">#REF!</definedName>
    <definedName name="품56노">#REF!</definedName>
    <definedName name="품56재">#REF!</definedName>
    <definedName name="품57노">#REF!</definedName>
    <definedName name="품57재">#REF!</definedName>
    <definedName name="품58노">#REF!</definedName>
    <definedName name="품58재">#REF!</definedName>
    <definedName name="품59노">#REF!</definedName>
    <definedName name="품59재">#REF!</definedName>
    <definedName name="품5노">#REF!</definedName>
    <definedName name="품5재">#REF!</definedName>
    <definedName name="품60노">#REF!</definedName>
    <definedName name="품60재">#REF!</definedName>
    <definedName name="품61노">#REF!</definedName>
    <definedName name="품61재">#REF!</definedName>
    <definedName name="품62노">#REF!</definedName>
    <definedName name="품62재">#REF!</definedName>
    <definedName name="품63노">#REF!</definedName>
    <definedName name="품63재">#REF!</definedName>
    <definedName name="품64노">#REF!</definedName>
    <definedName name="품64재">#REF!</definedName>
    <definedName name="품65노">#REF!</definedName>
    <definedName name="품65재">#REF!</definedName>
    <definedName name="품66노">#REF!</definedName>
    <definedName name="품66재">#REF!</definedName>
    <definedName name="품67노">#REF!</definedName>
    <definedName name="품67재">#REF!</definedName>
    <definedName name="품68노">#REF!</definedName>
    <definedName name="품68재">#REF!</definedName>
    <definedName name="품69노">#REF!</definedName>
    <definedName name="품69재">#REF!</definedName>
    <definedName name="품6노">#REF!</definedName>
    <definedName name="품6재">#REF!</definedName>
    <definedName name="품70노">#REF!</definedName>
    <definedName name="품70재">#REF!</definedName>
    <definedName name="품71노">#REF!</definedName>
    <definedName name="품71재">#REF!</definedName>
    <definedName name="품72노">#REF!</definedName>
    <definedName name="품72노1">#REF!</definedName>
    <definedName name="품73경">#REF!</definedName>
    <definedName name="품73노">#REF!</definedName>
    <definedName name="품73재">#REF!</definedName>
    <definedName name="품74노">#REF!</definedName>
    <definedName name="품74재">#REF!</definedName>
    <definedName name="품75재">#REF!</definedName>
    <definedName name="품76경">#REF!</definedName>
    <definedName name="품76노">#REF!</definedName>
    <definedName name="품76재">#REF!</definedName>
    <definedName name="품77경">#REF!</definedName>
    <definedName name="품77노">#REF!</definedName>
    <definedName name="품77재">#REF!</definedName>
    <definedName name="품78경">#REF!</definedName>
    <definedName name="품78노">#REF!</definedName>
    <definedName name="품78재">#REF!</definedName>
    <definedName name="품79경">#REF!</definedName>
    <definedName name="품79노">#REF!</definedName>
    <definedName name="품79재">#REF!</definedName>
    <definedName name="품7노">#REF!</definedName>
    <definedName name="품7재">#REF!</definedName>
    <definedName name="품80경">#REF!</definedName>
    <definedName name="품80노">#REF!</definedName>
    <definedName name="품80재">#REF!</definedName>
    <definedName name="품81경">#REF!</definedName>
    <definedName name="품81노">#REF!</definedName>
    <definedName name="품81재">#REF!</definedName>
    <definedName name="품82경">#REF!</definedName>
    <definedName name="품82노">#REF!</definedName>
    <definedName name="품82재">#REF!</definedName>
    <definedName name="품83경">#REF!</definedName>
    <definedName name="품83노">#REF!</definedName>
    <definedName name="품83재">#REF!</definedName>
    <definedName name="품84경">#REF!</definedName>
    <definedName name="품84노">#REF!</definedName>
    <definedName name="품84재">#REF!</definedName>
    <definedName name="품85경">#REF!</definedName>
    <definedName name="품85노">#REF!</definedName>
    <definedName name="품85재">#REF!</definedName>
    <definedName name="품86경">#REF!</definedName>
    <definedName name="품86노">#REF!</definedName>
    <definedName name="품86재">#REF!</definedName>
    <definedName name="품87경">#REF!</definedName>
    <definedName name="품87노">#REF!</definedName>
    <definedName name="품87재">#REF!</definedName>
    <definedName name="품88경">#REF!</definedName>
    <definedName name="품88노">#REF!</definedName>
    <definedName name="품88재">#REF!</definedName>
    <definedName name="품89경">#REF!</definedName>
    <definedName name="품89노">#REF!</definedName>
    <definedName name="품89재">#REF!</definedName>
    <definedName name="품8노">#REF!</definedName>
    <definedName name="품8재">#REF!</definedName>
    <definedName name="품90경">#REF!</definedName>
    <definedName name="품90노">#REF!</definedName>
    <definedName name="품90재">#REF!</definedName>
    <definedName name="품91경">#REF!</definedName>
    <definedName name="품91노">#REF!</definedName>
    <definedName name="품91재">#REF!</definedName>
    <definedName name="품92경">#REF!</definedName>
    <definedName name="품92경1">#REF!</definedName>
    <definedName name="품92노">#REF!</definedName>
    <definedName name="품92노1">#REF!</definedName>
    <definedName name="품92재">#REF!</definedName>
    <definedName name="품92재1">#REF!</definedName>
    <definedName name="품93경">#REF!</definedName>
    <definedName name="품93노">#REF!</definedName>
    <definedName name="품93재">#REF!</definedName>
    <definedName name="품94경">#REF!</definedName>
    <definedName name="품94노">#REF!</definedName>
    <definedName name="품94재">#REF!</definedName>
    <definedName name="품95경">#REF!</definedName>
    <definedName name="품95노">#REF!</definedName>
    <definedName name="품95재">#REF!</definedName>
    <definedName name="품96경">#REF!</definedName>
    <definedName name="품96노">#REF!</definedName>
    <definedName name="품96재">#REF!</definedName>
    <definedName name="품97경">#REF!</definedName>
    <definedName name="품97노">#REF!</definedName>
    <definedName name="품97재">#REF!</definedName>
    <definedName name="품98경">#REF!</definedName>
    <definedName name="품98노">#REF!</definedName>
    <definedName name="품98재">#REF!</definedName>
    <definedName name="품99경">#REF!</definedName>
    <definedName name="품99노">#REF!</definedName>
    <definedName name="품99재">#REF!</definedName>
    <definedName name="품9노">#REF!</definedName>
    <definedName name="품9재">#REF!</definedName>
    <definedName name="품명">#REF!</definedName>
    <definedName name="품명2">#REF!</definedName>
    <definedName name="품셈">#REF!</definedName>
    <definedName name="프라임코팅75디스트리뷰우터3000경비">#REF!</definedName>
    <definedName name="프라임코팅75디스트리뷰우터3000계">#REF!</definedName>
    <definedName name="프라임코팅75디스트리뷰우터3000노무비">#REF!</definedName>
    <definedName name="프라임코팅75디스트리뷰우터3000살포경비">#REF!</definedName>
    <definedName name="프라임코팅75디스트리뷰우터3000살포계">#REF!</definedName>
    <definedName name="프라임코팅75디스트리뷰우터3000살포노무비">#REF!</definedName>
    <definedName name="프라임코팅75디스트리뷰우터3000살포재료비">#REF!</definedName>
    <definedName name="프라임코팅75디스트리뷰우터3000용해비경비">#REF!</definedName>
    <definedName name="프라임코팅75디스트리뷰우터3000용해비계">#REF!</definedName>
    <definedName name="프라임코팅75디스트리뷰우터3000용해비노무비">#REF!</definedName>
    <definedName name="프라임코팅75디스트리뷰우터3000용해비재료비">#REF!</definedName>
    <definedName name="프라임코팅75디스트리뷰우터3000인건비경비">#REF!</definedName>
    <definedName name="프라임코팅75디스트리뷰우터3000인건비계">#REF!</definedName>
    <definedName name="프라임코팅75디스트리뷰우터3000인건비노무비">#REF!</definedName>
    <definedName name="프라임코팅75디스트리뷰우터3000인건비재료비">#REF!</definedName>
    <definedName name="프라임코팅75디스트리뷰우터3000재료비">#REF!</definedName>
    <definedName name="프라임코팅75디스트리뷰우터3000청소비경비">#REF!</definedName>
    <definedName name="프라임코팅75디스트리뷰우터3000청소비계">#REF!</definedName>
    <definedName name="프라임코팅75디스트리뷰우터3000청소비노무비">#REF!</definedName>
    <definedName name="프라임코팅75디스트리뷰우터3000청소비재료비">#REF!</definedName>
    <definedName name="프라임코팅75아스팔트스프레이어300경비">#REF!</definedName>
    <definedName name="프라임코팅75아스팔트스프레이어300계">#REF!</definedName>
    <definedName name="프라임코팅75아스팔트스프레이어300노무비">#REF!</definedName>
    <definedName name="프라임코팅75아스팔트스프레이어300살포경비">#REF!</definedName>
    <definedName name="프라임코팅75아스팔트스프레이어300살포계">#REF!</definedName>
    <definedName name="프라임코팅75아스팔트스프레이어300살포노무비">#REF!</definedName>
    <definedName name="프라임코팅75아스팔트스프레이어300살포재료비">#REF!</definedName>
    <definedName name="프라임코팅75아스팔트스프레이어300용해비경비">#REF!</definedName>
    <definedName name="프라임코팅75아스팔트스프레이어300용해비계">#REF!</definedName>
    <definedName name="프라임코팅75아스팔트스프레이어300용해비노무비">#REF!</definedName>
    <definedName name="프라임코팅75아스팔트스프레이어300용해비재료비">#REF!</definedName>
    <definedName name="프라임코팅75아스팔트스프레이어300인건비경비">#REF!</definedName>
    <definedName name="프라임코팅75아스팔트스프레이어300인건비계">#REF!</definedName>
    <definedName name="프라임코팅75아스팔트스프레이어300인건비노무비">#REF!</definedName>
    <definedName name="프라임코팅75아스팔트스프레이어300인건비재료비">#REF!</definedName>
    <definedName name="프라임코팅75아스팔트스프레이어300재료비">#REF!</definedName>
    <definedName name="프라임코팅75아스팔트스프레이어300청소비경비">#REF!</definedName>
    <definedName name="프라임코팅75아스팔트스프레이어300청소비계">#REF!</definedName>
    <definedName name="프라임코팅75아스팔트스프레이어300청소비노무비">#REF!</definedName>
    <definedName name="프라임코팅75아스팔트스프레이어300청소비재료비">#REF!</definedName>
    <definedName name="플랜트기계설치공">#REF!</definedName>
    <definedName name="플랜트배관공">#REF!</definedName>
    <definedName name="플랜트용접공">#REF!</definedName>
    <definedName name="플랜트전공">#REF!</definedName>
    <definedName name="플랜트제관공">#REF!</definedName>
    <definedName name="플랜트특수용접공">#REF!</definedName>
    <definedName name="플레이트콤펙터경비">#REF!</definedName>
    <definedName name="플레이트콤펙터계">#REF!</definedName>
    <definedName name="플레이트콤펙터노무비">#REF!</definedName>
    <definedName name="플레이트콤펙터재료비">#REF!</definedName>
    <definedName name="핑">#REF!</definedName>
    <definedName name="ㅎ">#REF!</definedName>
    <definedName name="ㅎ314">#REF!</definedName>
    <definedName name="ㅎ5" hidden="1">{#N/A,#N/A,FALSE,"골재소요량";#N/A,#N/A,FALSE,"골재소요량"}</definedName>
    <definedName name="ㅎㄴㄹㄴㄹㄴㅇ" hidden="1">{#N/A,#N/A,FALSE,"토공2"}</definedName>
    <definedName name="ㅎㄴㅁㄴㅇㄹㄴㅇ" hidden="1">{#N/A,#N/A,FALSE,"운반시간"}</definedName>
    <definedName name="ㅎㄴㅁㄹㄴㅁㄹㄴㅁㄹㄷㄹㄶㄴ" hidden="1">{#N/A,#N/A,FALSE,"속도"}</definedName>
    <definedName name="ㅎㄴㅁㄹㅈㅁㅎ" hidden="1">{#N/A,#N/A,FALSE,"단가표지"}</definedName>
    <definedName name="ㅎㄶ" hidden="1">{#N/A,#N/A,FALSE,"속도"}</definedName>
    <definedName name="ㅎㅎ">#REF!</definedName>
    <definedName name="ㅎㅎㄴㅁㅎㄴㅁㅎ" hidden="1">{#N/A,#N/A,FALSE,"구조2"}</definedName>
    <definedName name="ㅎㅎ도호" hidden="1">{#N/A,#N/A,FALSE,"표지목차"}</definedName>
    <definedName name="ㅎㅎㅎㅎ">#REF!</definedName>
    <definedName name="ㅎㅎㅎㅎㅎㅎ">#REF!</definedName>
    <definedName name="ㅎㅎㅎㅎㅎㅎㅎㅎㅎㅎㅎㅎㅎ">#REF!</definedName>
    <definedName name="하부슬라브">#REF!</definedName>
    <definedName name="하하">#REF!</definedName>
    <definedName name="학교">#REF!</definedName>
    <definedName name="학교2">#REF!</definedName>
    <definedName name="한" hidden="1">{#N/A,#N/A,FALSE,"조골재"}</definedName>
    <definedName name="한교1호">#REF!</definedName>
    <definedName name="한교2호">#REF!</definedName>
    <definedName name="한교3호">#REF!</definedName>
    <definedName name="한동" hidden="1">{#N/A,#N/A,FALSE,"단가표지"}</definedName>
    <definedName name="한전수탁비">#REF!</definedName>
    <definedName name="할">#REF!</definedName>
    <definedName name="할석공">#REF!</definedName>
    <definedName name="할증수량">#REF!</definedName>
    <definedName name="함석공">#REF!</definedName>
    <definedName name="함판3">#REF!</definedName>
    <definedName name="합판4">#REF!</definedName>
    <definedName name="합판6">#REF!</definedName>
    <definedName name="합판거푸집">#REF!</definedName>
    <definedName name="헌치H">#REF!</definedName>
    <definedName name="헌치V">#REF!</definedName>
    <definedName name="현남공사비">#REF!</definedName>
    <definedName name="현도사">#REF!</definedName>
    <definedName name="형틀">#REF!</definedName>
    <definedName name="호">#REF!</definedName>
    <definedName name="호호호호">#REF!</definedName>
    <definedName name="혼합토사관창">8755</definedName>
    <definedName name="홀누수">#REF!</definedName>
    <definedName name="홀누수1">#REF!</definedName>
    <definedName name="홀누수개착">#REF!</definedName>
    <definedName name="홀누수터널">#REF!</definedName>
    <definedName name="화신1호">#REF!</definedName>
    <definedName name="화신2호">#REF!</definedName>
    <definedName name="화신기존1">#REF!</definedName>
    <definedName name="화신기존2">#REF!</definedName>
    <definedName name="화약취급공">#REF!</definedName>
    <definedName name="환경">#REF!</definedName>
    <definedName name="환율">#REF!</definedName>
    <definedName name="회시1호">#REF!</definedName>
    <definedName name="회시2호">#REF!</definedName>
    <definedName name="횡배수관공_개소별명세">#REF!</definedName>
    <definedName name="횡배수관구체_수량산출">#REF!</definedName>
    <definedName name="횡배수관날개벽_수량산출">#REF!</definedName>
    <definedName name="횡배수관차수벽_수량산출">#REF!</definedName>
    <definedName name="훈">#REF!</definedName>
    <definedName name="휘발류">#REF!</definedName>
    <definedName name="휘발유">#REF!</definedName>
    <definedName name="휸관단가">#REF!</definedName>
    <definedName name="흄120">#REF!</definedName>
    <definedName name="흄관운반1000경비">#REF!</definedName>
    <definedName name="흄관운반1000계">#REF!</definedName>
    <definedName name="흄관운반1000노무비">#REF!</definedName>
    <definedName name="흄관운반1000재료비">#REF!</definedName>
    <definedName name="흄관운반1200경비">#REF!</definedName>
    <definedName name="흄관운반1200계">#REF!</definedName>
    <definedName name="흄관운반1200노무비">#REF!</definedName>
    <definedName name="흄관운반1200재료비">#REF!</definedName>
    <definedName name="흄관운반1350경비">#REF!</definedName>
    <definedName name="흄관운반1350계">#REF!</definedName>
    <definedName name="흄관운반1350노무비">#REF!</definedName>
    <definedName name="흄관운반1350재료비">#REF!</definedName>
    <definedName name="흄관운반1500경비">#REF!</definedName>
    <definedName name="흄관운반1500계">#REF!</definedName>
    <definedName name="흄관운반1500노무비">#REF!</definedName>
    <definedName name="흄관운반1500재료비">#REF!</definedName>
    <definedName name="흄관운반250경비">#REF!</definedName>
    <definedName name="흄관운반250계">#REF!</definedName>
    <definedName name="흄관운반250노무비">#REF!</definedName>
    <definedName name="흄관운반250재료비">#REF!</definedName>
    <definedName name="흄관운반300경비">#REF!</definedName>
    <definedName name="흄관운반300계">#REF!</definedName>
    <definedName name="흄관운반300노무비">#REF!</definedName>
    <definedName name="흄관운반300재료비">#REF!</definedName>
    <definedName name="흄관운반350경비">#REF!</definedName>
    <definedName name="흄관운반350계">#REF!</definedName>
    <definedName name="흄관운반350노무비">#REF!</definedName>
    <definedName name="흄관운반350재료비">#REF!</definedName>
    <definedName name="흄관운반450경비">#REF!</definedName>
    <definedName name="흄관운반450계">#REF!</definedName>
    <definedName name="흄관운반450노무비">#REF!</definedName>
    <definedName name="흄관운반450재료비">#REF!</definedName>
    <definedName name="흄관운반600경비">#REF!</definedName>
    <definedName name="흄관운반600계">#REF!</definedName>
    <definedName name="흄관운반600노무비">#REF!</definedName>
    <definedName name="흄관운반600재료비">#REF!</definedName>
    <definedName name="흄관운반700경비">#REF!</definedName>
    <definedName name="흄관운반700계">#REF!</definedName>
    <definedName name="흄관운반700노무비">#REF!</definedName>
    <definedName name="흄관운반700재료비">#REF!</definedName>
    <definedName name="흄관운반800경비">#REF!</definedName>
    <definedName name="흄관운반800계">#REF!</definedName>
    <definedName name="흄관운반800노무비">#REF!</definedName>
    <definedName name="흄관운반800재료비">#REF!</definedName>
    <definedName name="흄관운반900경비">#REF!</definedName>
    <definedName name="흄관운반900계">#REF!</definedName>
    <definedName name="흄관운반900노무비">#REF!</definedName>
    <definedName name="흄관운반900재료비">#REF!</definedName>
    <definedName name="흄관운반운반비경비">#REF!</definedName>
    <definedName name="흄관운반운반비재료비">#REF!</definedName>
    <definedName name="흄관운반하차비노무비">#REF!</definedName>
    <definedName name="ㅏ" hidden="1">{#N/A,#N/A,FALSE,"운반시간"}</definedName>
    <definedName name="ㅏ271">#REF!</definedName>
    <definedName name="ㅑ" hidden="1">{#N/A,#N/A,FALSE,"조골재"}</definedName>
    <definedName name="ㅓ102">#REF!</definedName>
    <definedName name="ㅓ39">#REF!</definedName>
    <definedName name="ㅓ7" hidden="1">{#N/A,#N/A,FALSE,"단가표지"}</definedName>
    <definedName name="ㅓㅇ">#REF!</definedName>
    <definedName name="ㅓㅇ롤ㅇ" hidden="1">{#N/A,#N/A,FALSE,"혼합골재"}</definedName>
    <definedName name="ㅓㅏㄹ">#REF!</definedName>
    <definedName name="ㅓㅗ허ㅗ허">#REF!</definedName>
    <definedName name="ㅔ" hidden="1">{#N/A,#N/A,FALSE,"골재소요량";#N/A,#N/A,FALSE,"골재소요량"}</definedName>
    <definedName name="ㅕ">#REF!</definedName>
    <definedName name="ㅗ">#REF!</definedName>
    <definedName name="ㅗ1">#REF!</definedName>
    <definedName name="ㅗ2">#REF!</definedName>
    <definedName name="ㅗ3">#REF!</definedName>
    <definedName name="ㅗ4">#REF!</definedName>
    <definedName name="ㅗ461">#REF!</definedName>
    <definedName name="ㅗ5">#REF!</definedName>
    <definedName name="ㅗ7254">#REF!</definedName>
    <definedName name="ㅗㄹ">#REF!</definedName>
    <definedName name="ㅘㅗ허ㅎ" hidden="1">#REF!</definedName>
    <definedName name="ㅛㅛㅕ">#REF!</definedName>
    <definedName name="ㅛㅛㅛㅛ">#REF!</definedName>
    <definedName name="ㅜ" hidden="1">{#N/A,#N/A,FALSE,"조골재"}</definedName>
    <definedName name="ㅠ1">#REF!</definedName>
    <definedName name="ㅠ10">#REF!</definedName>
    <definedName name="ㅠ11">#REF!</definedName>
    <definedName name="ㅠ2">#REF!</definedName>
    <definedName name="ㅠ3">#REF!</definedName>
    <definedName name="ㅠ4">#REF!</definedName>
    <definedName name="ㅠ5">#REF!</definedName>
    <definedName name="ㅠ6">#REF!</definedName>
    <definedName name="ㅠ7">#REF!</definedName>
    <definedName name="ㅠ8">#REF!</definedName>
    <definedName name="ㅠ9">#REF!</definedName>
    <definedName name="ㅡ" hidden="1">{#N/A,#N/A,FALSE,"2~8번"}</definedName>
    <definedName name="ㅡㅡ">#REF!</definedName>
    <definedName name="ㅢ">{"Book1","부대-(표지판,데리,가드).xls","부대-(낙,차,중분대).xls"}</definedName>
    <definedName name="ㅣ">#REF!</definedName>
    <definedName name="ㅣ1517">#REF!</definedName>
    <definedName name="ㅣ1549">#REF!</definedName>
    <definedName name="ㅣ618">#REF!</definedName>
  </definedNames>
  <calcPr calcId="125725"/>
</workbook>
</file>

<file path=xl/calcChain.xml><?xml version="1.0" encoding="utf-8"?>
<calcChain xmlns="http://schemas.openxmlformats.org/spreadsheetml/2006/main">
  <c r="J12" i="21"/>
  <c r="J13"/>
  <c r="M23" i="35"/>
  <c r="L23" i="19"/>
  <c r="W12" i="21" l="1"/>
  <c r="D42" i="22"/>
  <c r="L12" i="35"/>
  <c r="G95" i="36"/>
  <c r="I95"/>
  <c r="K95"/>
  <c r="L95"/>
  <c r="G97"/>
  <c r="I97"/>
  <c r="K97"/>
  <c r="L97"/>
  <c r="M95" l="1"/>
  <c r="M97"/>
  <c r="L237"/>
  <c r="K237"/>
  <c r="I237"/>
  <c r="G237"/>
  <c r="L236"/>
  <c r="K236"/>
  <c r="I236"/>
  <c r="I235" s="1"/>
  <c r="G236"/>
  <c r="K235"/>
  <c r="G235"/>
  <c r="L233"/>
  <c r="K233"/>
  <c r="K232" s="1"/>
  <c r="I233"/>
  <c r="I232" s="1"/>
  <c r="G233"/>
  <c r="G232" s="1"/>
  <c r="L230"/>
  <c r="K230"/>
  <c r="K229" s="1"/>
  <c r="I230"/>
  <c r="I229" s="1"/>
  <c r="G230"/>
  <c r="L228"/>
  <c r="K228"/>
  <c r="K227" s="1"/>
  <c r="I228"/>
  <c r="I227" s="1"/>
  <c r="G228"/>
  <c r="L224"/>
  <c r="K224"/>
  <c r="I224"/>
  <c r="G224"/>
  <c r="L223"/>
  <c r="K223"/>
  <c r="K222" s="1"/>
  <c r="K221" s="1"/>
  <c r="J193" s="1"/>
  <c r="K193" s="1"/>
  <c r="I223"/>
  <c r="G223"/>
  <c r="L219"/>
  <c r="K219"/>
  <c r="I219"/>
  <c r="G219"/>
  <c r="L218"/>
  <c r="K218"/>
  <c r="K217" s="1"/>
  <c r="I218"/>
  <c r="G218"/>
  <c r="L216"/>
  <c r="K216"/>
  <c r="K215" s="1"/>
  <c r="I216"/>
  <c r="I215" s="1"/>
  <c r="G216"/>
  <c r="G215" s="1"/>
  <c r="L214"/>
  <c r="K214"/>
  <c r="I214"/>
  <c r="G214"/>
  <c r="L213"/>
  <c r="K213"/>
  <c r="I213"/>
  <c r="G213"/>
  <c r="L212"/>
  <c r="K212"/>
  <c r="I212"/>
  <c r="G212"/>
  <c r="L211"/>
  <c r="K211"/>
  <c r="I211"/>
  <c r="I210" s="1"/>
  <c r="G211"/>
  <c r="L207"/>
  <c r="K207"/>
  <c r="I207"/>
  <c r="G207"/>
  <c r="L206"/>
  <c r="K206"/>
  <c r="I206"/>
  <c r="G206"/>
  <c r="L205"/>
  <c r="K205"/>
  <c r="I205"/>
  <c r="G205"/>
  <c r="G204" s="1"/>
  <c r="L203"/>
  <c r="K203"/>
  <c r="I203"/>
  <c r="G203"/>
  <c r="L202"/>
  <c r="K202"/>
  <c r="K201" s="1"/>
  <c r="I202"/>
  <c r="G202"/>
  <c r="L200"/>
  <c r="K200"/>
  <c r="I200"/>
  <c r="G200"/>
  <c r="L199"/>
  <c r="K199"/>
  <c r="I199"/>
  <c r="G199"/>
  <c r="L198"/>
  <c r="K198"/>
  <c r="I198"/>
  <c r="G198"/>
  <c r="L197"/>
  <c r="K197"/>
  <c r="K196" s="1"/>
  <c r="I197"/>
  <c r="G197"/>
  <c r="L188"/>
  <c r="K188"/>
  <c r="I188"/>
  <c r="G188"/>
  <c r="L187"/>
  <c r="K187"/>
  <c r="K186" s="1"/>
  <c r="K185" s="1"/>
  <c r="J152" s="1"/>
  <c r="K152" s="1"/>
  <c r="I187"/>
  <c r="G187"/>
  <c r="L183"/>
  <c r="K183"/>
  <c r="I183"/>
  <c r="G183"/>
  <c r="L182"/>
  <c r="K182"/>
  <c r="I182"/>
  <c r="G182"/>
  <c r="L181"/>
  <c r="K181"/>
  <c r="I181"/>
  <c r="G181"/>
  <c r="L180"/>
  <c r="K180"/>
  <c r="I180"/>
  <c r="G180"/>
  <c r="G179" s="1"/>
  <c r="L178"/>
  <c r="K178"/>
  <c r="I178"/>
  <c r="G178"/>
  <c r="L177"/>
  <c r="K177"/>
  <c r="K176" s="1"/>
  <c r="I177"/>
  <c r="G177"/>
  <c r="G176" s="1"/>
  <c r="L175"/>
  <c r="K175"/>
  <c r="I175"/>
  <c r="G175"/>
  <c r="L174"/>
  <c r="K174"/>
  <c r="K173" s="1"/>
  <c r="I174"/>
  <c r="G174"/>
  <c r="L172"/>
  <c r="K172"/>
  <c r="I172"/>
  <c r="G172"/>
  <c r="L171"/>
  <c r="K171"/>
  <c r="K170" s="1"/>
  <c r="I171"/>
  <c r="G171"/>
  <c r="G170" s="1"/>
  <c r="L167"/>
  <c r="K167"/>
  <c r="I167"/>
  <c r="G167"/>
  <c r="L166"/>
  <c r="K166"/>
  <c r="I166"/>
  <c r="G166"/>
  <c r="L165"/>
  <c r="K165"/>
  <c r="I165"/>
  <c r="G165"/>
  <c r="L164"/>
  <c r="K164"/>
  <c r="K163" s="1"/>
  <c r="I164"/>
  <c r="G164"/>
  <c r="L162"/>
  <c r="K162"/>
  <c r="K161" s="1"/>
  <c r="I162"/>
  <c r="I161" s="1"/>
  <c r="G162"/>
  <c r="G161" s="1"/>
  <c r="L160"/>
  <c r="K160"/>
  <c r="I160"/>
  <c r="G160"/>
  <c r="L159"/>
  <c r="K159"/>
  <c r="I159"/>
  <c r="I158" s="1"/>
  <c r="G159"/>
  <c r="L157"/>
  <c r="K157"/>
  <c r="I157"/>
  <c r="G157"/>
  <c r="L156"/>
  <c r="K156"/>
  <c r="I156"/>
  <c r="I155" s="1"/>
  <c r="G156"/>
  <c r="L147"/>
  <c r="K147"/>
  <c r="I147"/>
  <c r="G147"/>
  <c r="L146"/>
  <c r="K146"/>
  <c r="I146"/>
  <c r="G146"/>
  <c r="L145"/>
  <c r="K145"/>
  <c r="I145"/>
  <c r="G145"/>
  <c r="L144"/>
  <c r="K144"/>
  <c r="I144"/>
  <c r="I143" s="1"/>
  <c r="G144"/>
  <c r="L142"/>
  <c r="K142"/>
  <c r="I142"/>
  <c r="G142"/>
  <c r="L141"/>
  <c r="K141"/>
  <c r="I141"/>
  <c r="G141"/>
  <c r="L140"/>
  <c r="K140"/>
  <c r="I140"/>
  <c r="G140"/>
  <c r="L139"/>
  <c r="K139"/>
  <c r="I139"/>
  <c r="G139"/>
  <c r="L138"/>
  <c r="K138"/>
  <c r="I138"/>
  <c r="G138"/>
  <c r="L137"/>
  <c r="K137"/>
  <c r="I137"/>
  <c r="G137"/>
  <c r="L136"/>
  <c r="K136"/>
  <c r="I136"/>
  <c r="G136"/>
  <c r="L135"/>
  <c r="K135"/>
  <c r="I135"/>
  <c r="I134" s="1"/>
  <c r="I133" s="1"/>
  <c r="H12" s="1"/>
  <c r="I12" s="1"/>
  <c r="G135"/>
  <c r="L131"/>
  <c r="K131"/>
  <c r="I131"/>
  <c r="G131"/>
  <c r="L130"/>
  <c r="K130"/>
  <c r="I130"/>
  <c r="G130"/>
  <c r="L129"/>
  <c r="K129"/>
  <c r="I129"/>
  <c r="G129"/>
  <c r="L128"/>
  <c r="K128"/>
  <c r="I128"/>
  <c r="G128"/>
  <c r="L127"/>
  <c r="K127"/>
  <c r="I127"/>
  <c r="G127"/>
  <c r="L126"/>
  <c r="K126"/>
  <c r="I126"/>
  <c r="G126"/>
  <c r="L125"/>
  <c r="K125"/>
  <c r="I125"/>
  <c r="G125"/>
  <c r="L123"/>
  <c r="K123"/>
  <c r="I123"/>
  <c r="G123"/>
  <c r="L122"/>
  <c r="K122"/>
  <c r="I122"/>
  <c r="G122"/>
  <c r="L121"/>
  <c r="K121"/>
  <c r="I121"/>
  <c r="G121"/>
  <c r="L120"/>
  <c r="K120"/>
  <c r="I120"/>
  <c r="G120"/>
  <c r="L119"/>
  <c r="K119"/>
  <c r="I119"/>
  <c r="G119"/>
  <c r="L118"/>
  <c r="K118"/>
  <c r="I118"/>
  <c r="G118"/>
  <c r="L117"/>
  <c r="K117"/>
  <c r="I117"/>
  <c r="G117"/>
  <c r="L116"/>
  <c r="K116"/>
  <c r="I116"/>
  <c r="G116"/>
  <c r="G115" s="1"/>
  <c r="L114"/>
  <c r="K114"/>
  <c r="I114"/>
  <c r="G114"/>
  <c r="L113"/>
  <c r="K113"/>
  <c r="K112" s="1"/>
  <c r="I113"/>
  <c r="G113"/>
  <c r="G112" s="1"/>
  <c r="L109"/>
  <c r="K109"/>
  <c r="K108" s="1"/>
  <c r="I109"/>
  <c r="I108" s="1"/>
  <c r="G109"/>
  <c r="G108" s="1"/>
  <c r="L107"/>
  <c r="K107"/>
  <c r="K106" s="1"/>
  <c r="I107"/>
  <c r="I106" s="1"/>
  <c r="G107"/>
  <c r="L105"/>
  <c r="K105"/>
  <c r="I105"/>
  <c r="G105"/>
  <c r="L104"/>
  <c r="K104"/>
  <c r="I104"/>
  <c r="G104"/>
  <c r="L103"/>
  <c r="K103"/>
  <c r="I103"/>
  <c r="G103"/>
  <c r="L102"/>
  <c r="K102"/>
  <c r="I102"/>
  <c r="G102"/>
  <c r="L98"/>
  <c r="K98"/>
  <c r="I98"/>
  <c r="G98"/>
  <c r="L96"/>
  <c r="K96"/>
  <c r="K94" s="1"/>
  <c r="I96"/>
  <c r="G96"/>
  <c r="L93"/>
  <c r="K93"/>
  <c r="I93"/>
  <c r="G93"/>
  <c r="L92"/>
  <c r="K92"/>
  <c r="I92"/>
  <c r="G92"/>
  <c r="L91"/>
  <c r="K91"/>
  <c r="I91"/>
  <c r="G91"/>
  <c r="L90"/>
  <c r="K90"/>
  <c r="I90"/>
  <c r="I89" s="1"/>
  <c r="G90"/>
  <c r="L88"/>
  <c r="K88"/>
  <c r="I88"/>
  <c r="G88"/>
  <c r="L87"/>
  <c r="K87"/>
  <c r="I87"/>
  <c r="I86" s="1"/>
  <c r="G87"/>
  <c r="L85"/>
  <c r="K85"/>
  <c r="I85"/>
  <c r="G85"/>
  <c r="L84"/>
  <c r="K84"/>
  <c r="K83" s="1"/>
  <c r="I84"/>
  <c r="I83" s="1"/>
  <c r="G84"/>
  <c r="L82"/>
  <c r="K82"/>
  <c r="I82"/>
  <c r="G82"/>
  <c r="L81"/>
  <c r="K81"/>
  <c r="I81"/>
  <c r="I80" s="1"/>
  <c r="G81"/>
  <c r="L79"/>
  <c r="K79"/>
  <c r="I79"/>
  <c r="G79"/>
  <c r="L78"/>
  <c r="K78"/>
  <c r="I78"/>
  <c r="G78"/>
  <c r="L77"/>
  <c r="K77"/>
  <c r="I77"/>
  <c r="G77"/>
  <c r="L76"/>
  <c r="K76"/>
  <c r="I76"/>
  <c r="G76"/>
  <c r="G75" s="1"/>
  <c r="L74"/>
  <c r="K74"/>
  <c r="K73" s="1"/>
  <c r="I74"/>
  <c r="I73" s="1"/>
  <c r="G74"/>
  <c r="G73" s="1"/>
  <c r="L72"/>
  <c r="K72"/>
  <c r="I72"/>
  <c r="G72"/>
  <c r="L71"/>
  <c r="K71"/>
  <c r="I71"/>
  <c r="G71"/>
  <c r="L70"/>
  <c r="K70"/>
  <c r="I70"/>
  <c r="G70"/>
  <c r="L69"/>
  <c r="K69"/>
  <c r="I69"/>
  <c r="G69"/>
  <c r="L68"/>
  <c r="K68"/>
  <c r="I68"/>
  <c r="G68"/>
  <c r="L67"/>
  <c r="K67"/>
  <c r="I67"/>
  <c r="G67"/>
  <c r="L66"/>
  <c r="K66"/>
  <c r="I66"/>
  <c r="G66"/>
  <c r="L65"/>
  <c r="K65"/>
  <c r="I65"/>
  <c r="G65"/>
  <c r="L64"/>
  <c r="K64"/>
  <c r="I64"/>
  <c r="G64"/>
  <c r="L63"/>
  <c r="K63"/>
  <c r="I63"/>
  <c r="G63"/>
  <c r="L62"/>
  <c r="K62"/>
  <c r="I62"/>
  <c r="G62"/>
  <c r="G61" s="1"/>
  <c r="L58"/>
  <c r="K58"/>
  <c r="I58"/>
  <c r="G58"/>
  <c r="L57"/>
  <c r="K57"/>
  <c r="I57"/>
  <c r="G57"/>
  <c r="L56"/>
  <c r="K56"/>
  <c r="I56"/>
  <c r="G56"/>
  <c r="L55"/>
  <c r="K55"/>
  <c r="I55"/>
  <c r="G55"/>
  <c r="L54"/>
  <c r="K54"/>
  <c r="I54"/>
  <c r="G54"/>
  <c r="L53"/>
  <c r="K53"/>
  <c r="K52" s="1"/>
  <c r="I53"/>
  <c r="G53"/>
  <c r="L51"/>
  <c r="K51"/>
  <c r="I51"/>
  <c r="G51"/>
  <c r="L50"/>
  <c r="K50"/>
  <c r="I50"/>
  <c r="G50"/>
  <c r="L49"/>
  <c r="K49"/>
  <c r="K48" s="1"/>
  <c r="I49"/>
  <c r="I48" s="1"/>
  <c r="G49"/>
  <c r="L47"/>
  <c r="K47"/>
  <c r="I47"/>
  <c r="G47"/>
  <c r="L46"/>
  <c r="K46"/>
  <c r="I46"/>
  <c r="G46"/>
  <c r="L45"/>
  <c r="K45"/>
  <c r="I45"/>
  <c r="G45"/>
  <c r="L44"/>
  <c r="K44"/>
  <c r="I44"/>
  <c r="I43" s="1"/>
  <c r="G44"/>
  <c r="L42"/>
  <c r="K42"/>
  <c r="I42"/>
  <c r="G42"/>
  <c r="L41"/>
  <c r="K41"/>
  <c r="I41"/>
  <c r="I40" s="1"/>
  <c r="G41"/>
  <c r="G40" s="1"/>
  <c r="L39"/>
  <c r="K39"/>
  <c r="I39"/>
  <c r="G39"/>
  <c r="L38"/>
  <c r="K38"/>
  <c r="K37" s="1"/>
  <c r="I38"/>
  <c r="I37" s="1"/>
  <c r="G38"/>
  <c r="L36"/>
  <c r="K36"/>
  <c r="I36"/>
  <c r="G36"/>
  <c r="L35"/>
  <c r="K35"/>
  <c r="I35"/>
  <c r="G35"/>
  <c r="G34" s="1"/>
  <c r="L33"/>
  <c r="K33"/>
  <c r="I33"/>
  <c r="G33"/>
  <c r="L32"/>
  <c r="K32"/>
  <c r="I32"/>
  <c r="G32"/>
  <c r="L31"/>
  <c r="K31"/>
  <c r="I31"/>
  <c r="G31"/>
  <c r="L30"/>
  <c r="K30"/>
  <c r="I30"/>
  <c r="G30"/>
  <c r="L28"/>
  <c r="K28"/>
  <c r="K27" s="1"/>
  <c r="I28"/>
  <c r="I27" s="1"/>
  <c r="G28"/>
  <c r="G27" s="1"/>
  <c r="L26"/>
  <c r="K26"/>
  <c r="I26"/>
  <c r="G26"/>
  <c r="L25"/>
  <c r="K25"/>
  <c r="I25"/>
  <c r="G25"/>
  <c r="L24"/>
  <c r="K24"/>
  <c r="I24"/>
  <c r="G24"/>
  <c r="L23"/>
  <c r="K23"/>
  <c r="I23"/>
  <c r="G23"/>
  <c r="L22"/>
  <c r="K22"/>
  <c r="I22"/>
  <c r="G22"/>
  <c r="L21"/>
  <c r="K21"/>
  <c r="I21"/>
  <c r="G21"/>
  <c r="L20"/>
  <c r="K20"/>
  <c r="I20"/>
  <c r="G20"/>
  <c r="L19"/>
  <c r="K19"/>
  <c r="I19"/>
  <c r="G19"/>
  <c r="L18"/>
  <c r="K18"/>
  <c r="I18"/>
  <c r="G18"/>
  <c r="L17"/>
  <c r="K17"/>
  <c r="I17"/>
  <c r="G17"/>
  <c r="L16"/>
  <c r="K16"/>
  <c r="I16"/>
  <c r="G16"/>
  <c r="G15" s="1"/>
  <c r="G41" i="20"/>
  <c r="G40"/>
  <c r="G39"/>
  <c r="G38"/>
  <c r="G36"/>
  <c r="G32"/>
  <c r="G31"/>
  <c r="G30"/>
  <c r="G29"/>
  <c r="G27"/>
  <c r="G26"/>
  <c r="G25"/>
  <c r="G24"/>
  <c r="G21"/>
  <c r="K226" i="36" l="1"/>
  <c r="M202"/>
  <c r="M203"/>
  <c r="M223"/>
  <c r="M224"/>
  <c r="M181"/>
  <c r="M182"/>
  <c r="M183"/>
  <c r="M174"/>
  <c r="M175"/>
  <c r="M198"/>
  <c r="M230"/>
  <c r="M161"/>
  <c r="K15"/>
  <c r="M90"/>
  <c r="M92"/>
  <c r="M93"/>
  <c r="M159"/>
  <c r="M164"/>
  <c r="M165"/>
  <c r="M167"/>
  <c r="M218"/>
  <c r="M219"/>
  <c r="I226"/>
  <c r="M87"/>
  <c r="M88"/>
  <c r="M187"/>
  <c r="M188"/>
  <c r="M215"/>
  <c r="M41"/>
  <c r="M44"/>
  <c r="M46"/>
  <c r="M47"/>
  <c r="M96"/>
  <c r="M104"/>
  <c r="M105"/>
  <c r="M109"/>
  <c r="M228"/>
  <c r="M32"/>
  <c r="M81"/>
  <c r="M82"/>
  <c r="M107"/>
  <c r="M108"/>
  <c r="M125"/>
  <c r="M126"/>
  <c r="M127"/>
  <c r="M128"/>
  <c r="M129"/>
  <c r="M130"/>
  <c r="M131"/>
  <c r="M144"/>
  <c r="M145"/>
  <c r="M146"/>
  <c r="M147"/>
  <c r="I29"/>
  <c r="G43"/>
  <c r="K75"/>
  <c r="G89"/>
  <c r="G94"/>
  <c r="I115"/>
  <c r="K134"/>
  <c r="K155"/>
  <c r="G163"/>
  <c r="I179"/>
  <c r="I186"/>
  <c r="I185" s="1"/>
  <c r="H152" s="1"/>
  <c r="I152" s="1"/>
  <c r="K210"/>
  <c r="K209" s="1"/>
  <c r="J192" s="1"/>
  <c r="K192" s="1"/>
  <c r="I217"/>
  <c r="I209" s="1"/>
  <c r="H192" s="1"/>
  <c r="I192" s="1"/>
  <c r="I222"/>
  <c r="I221" s="1"/>
  <c r="H193" s="1"/>
  <c r="I193" s="1"/>
  <c r="G227"/>
  <c r="M236"/>
  <c r="M237"/>
  <c r="M19"/>
  <c r="M20"/>
  <c r="M21"/>
  <c r="M22"/>
  <c r="M23"/>
  <c r="M24"/>
  <c r="M25"/>
  <c r="M26"/>
  <c r="K29"/>
  <c r="M35"/>
  <c r="M36"/>
  <c r="G48"/>
  <c r="M51"/>
  <c r="M74"/>
  <c r="M102"/>
  <c r="M103"/>
  <c r="G106"/>
  <c r="M106" s="1"/>
  <c r="K115"/>
  <c r="I124"/>
  <c r="K143"/>
  <c r="K158"/>
  <c r="I163"/>
  <c r="I173"/>
  <c r="K179"/>
  <c r="K169" s="1"/>
  <c r="J151" s="1"/>
  <c r="K151" s="1"/>
  <c r="G186"/>
  <c r="G185" s="1"/>
  <c r="I201"/>
  <c r="M205"/>
  <c r="M206"/>
  <c r="M207"/>
  <c r="M216"/>
  <c r="G217"/>
  <c r="G222"/>
  <c r="G221" s="1"/>
  <c r="F193" s="1"/>
  <c r="G193" s="1"/>
  <c r="M193" s="1"/>
  <c r="M233"/>
  <c r="M235"/>
  <c r="L27" i="35" s="1"/>
  <c r="I34" i="36"/>
  <c r="G37"/>
  <c r="M37" s="1"/>
  <c r="K40"/>
  <c r="M40" s="1"/>
  <c r="K43"/>
  <c r="M53"/>
  <c r="M54"/>
  <c r="G52"/>
  <c r="M56"/>
  <c r="M58"/>
  <c r="M63"/>
  <c r="M64"/>
  <c r="M65"/>
  <c r="M66"/>
  <c r="M67"/>
  <c r="M69"/>
  <c r="M70"/>
  <c r="M71"/>
  <c r="M76"/>
  <c r="M77"/>
  <c r="M78"/>
  <c r="M79"/>
  <c r="G80"/>
  <c r="K80"/>
  <c r="K86"/>
  <c r="I101"/>
  <c r="I100" s="1"/>
  <c r="H10" s="1"/>
  <c r="I10" s="1"/>
  <c r="M113"/>
  <c r="M114"/>
  <c r="K124"/>
  <c r="M135"/>
  <c r="M136"/>
  <c r="M137"/>
  <c r="M138"/>
  <c r="M139"/>
  <c r="M140"/>
  <c r="M141"/>
  <c r="M142"/>
  <c r="M156"/>
  <c r="M157"/>
  <c r="M171"/>
  <c r="M172"/>
  <c r="G173"/>
  <c r="M177"/>
  <c r="M178"/>
  <c r="M197"/>
  <c r="G196"/>
  <c r="M200"/>
  <c r="G201"/>
  <c r="I204"/>
  <c r="M211"/>
  <c r="G210"/>
  <c r="M210" s="1"/>
  <c r="M213"/>
  <c r="M214"/>
  <c r="M232"/>
  <c r="L26" i="35" s="1"/>
  <c r="M27" i="36"/>
  <c r="M30"/>
  <c r="G29"/>
  <c r="K34"/>
  <c r="I52"/>
  <c r="M52" s="1"/>
  <c r="I61"/>
  <c r="I75"/>
  <c r="M75" s="1"/>
  <c r="M84"/>
  <c r="G83"/>
  <c r="M83" s="1"/>
  <c r="K101"/>
  <c r="K100" s="1"/>
  <c r="J10" s="1"/>
  <c r="K10" s="1"/>
  <c r="I112"/>
  <c r="M112" s="1"/>
  <c r="M116"/>
  <c r="M117"/>
  <c r="M118"/>
  <c r="M119"/>
  <c r="M120"/>
  <c r="M121"/>
  <c r="M122"/>
  <c r="M123"/>
  <c r="G124"/>
  <c r="G111" s="1"/>
  <c r="G158"/>
  <c r="M158" s="1"/>
  <c r="M162"/>
  <c r="I170"/>
  <c r="M170" s="1"/>
  <c r="I176"/>
  <c r="M176" s="1"/>
  <c r="M180"/>
  <c r="I196"/>
  <c r="I195" s="1"/>
  <c r="H191" s="1"/>
  <c r="I191" s="1"/>
  <c r="K204"/>
  <c r="K195" s="1"/>
  <c r="J191" s="1"/>
  <c r="K191" s="1"/>
  <c r="K190" s="1"/>
  <c r="G229"/>
  <c r="M229" s="1"/>
  <c r="M62"/>
  <c r="M91"/>
  <c r="M16"/>
  <c r="M17"/>
  <c r="M18"/>
  <c r="M31"/>
  <c r="M33"/>
  <c r="M57"/>
  <c r="M68"/>
  <c r="M28"/>
  <c r="M45"/>
  <c r="M55"/>
  <c r="I15"/>
  <c r="M38"/>
  <c r="M39"/>
  <c r="M42"/>
  <c r="M49"/>
  <c r="M48"/>
  <c r="M50"/>
  <c r="K61"/>
  <c r="M72"/>
  <c r="M73"/>
  <c r="M85"/>
  <c r="M186"/>
  <c r="M217"/>
  <c r="G86"/>
  <c r="M86" s="1"/>
  <c r="K89"/>
  <c r="M89" s="1"/>
  <c r="G101"/>
  <c r="I154"/>
  <c r="H150" s="1"/>
  <c r="I150" s="1"/>
  <c r="M173"/>
  <c r="G195"/>
  <c r="M196"/>
  <c r="M201"/>
  <c r="I94"/>
  <c r="M94" s="1"/>
  <c r="M222"/>
  <c r="M98"/>
  <c r="M185"/>
  <c r="M221"/>
  <c r="M160"/>
  <c r="M166"/>
  <c r="M199"/>
  <c r="M212"/>
  <c r="G134"/>
  <c r="G143"/>
  <c r="F152"/>
  <c r="G155"/>
  <c r="G169"/>
  <c r="L31" i="20"/>
  <c r="K31"/>
  <c r="I31"/>
  <c r="I14" i="36" l="1"/>
  <c r="H8" s="1"/>
  <c r="I8" s="1"/>
  <c r="L193"/>
  <c r="K60"/>
  <c r="J9" s="1"/>
  <c r="K9" s="1"/>
  <c r="M179"/>
  <c r="M115"/>
  <c r="M43"/>
  <c r="M143"/>
  <c r="G209"/>
  <c r="F192" s="1"/>
  <c r="M124"/>
  <c r="G14"/>
  <c r="F8" s="1"/>
  <c r="I111"/>
  <c r="H11" s="1"/>
  <c r="I11" s="1"/>
  <c r="I169"/>
  <c r="H151" s="1"/>
  <c r="I151" s="1"/>
  <c r="I190"/>
  <c r="M204"/>
  <c r="M29"/>
  <c r="M227"/>
  <c r="G226"/>
  <c r="M226" s="1"/>
  <c r="L22" i="35" s="1"/>
  <c r="K133" i="36"/>
  <c r="J12" s="1"/>
  <c r="K12" s="1"/>
  <c r="M80"/>
  <c r="K14"/>
  <c r="J8" s="1"/>
  <c r="K8" s="1"/>
  <c r="K7" s="1"/>
  <c r="J5" s="1"/>
  <c r="K5" s="1"/>
  <c r="M34"/>
  <c r="M163"/>
  <c r="K111"/>
  <c r="J11" s="1"/>
  <c r="K11" s="1"/>
  <c r="K154"/>
  <c r="J150" s="1"/>
  <c r="K150" s="1"/>
  <c r="K149" s="1"/>
  <c r="L152"/>
  <c r="G152"/>
  <c r="M152" s="1"/>
  <c r="F11"/>
  <c r="I149"/>
  <c r="M61"/>
  <c r="I60"/>
  <c r="H9" s="1"/>
  <c r="I9" s="1"/>
  <c r="I7" s="1"/>
  <c r="H5" s="1"/>
  <c r="I5" s="1"/>
  <c r="F191"/>
  <c r="M195"/>
  <c r="F151"/>
  <c r="G133"/>
  <c r="M134"/>
  <c r="M209"/>
  <c r="M101"/>
  <c r="G100"/>
  <c r="M15"/>
  <c r="G154"/>
  <c r="M155"/>
  <c r="G60"/>
  <c r="M31" i="20"/>
  <c r="M169" i="36" l="1"/>
  <c r="K4"/>
  <c r="J4" i="35" s="1"/>
  <c r="M14" i="36"/>
  <c r="M111"/>
  <c r="L11"/>
  <c r="G11"/>
  <c r="M11" s="1"/>
  <c r="L8"/>
  <c r="G8"/>
  <c r="M100"/>
  <c r="F10"/>
  <c r="F150"/>
  <c r="M154"/>
  <c r="G192"/>
  <c r="M192" s="1"/>
  <c r="L192"/>
  <c r="L151"/>
  <c r="G151"/>
  <c r="M151" s="1"/>
  <c r="M60"/>
  <c r="F9"/>
  <c r="M133"/>
  <c r="F12"/>
  <c r="G191"/>
  <c r="L191"/>
  <c r="L9" l="1"/>
  <c r="G9"/>
  <c r="M9" s="1"/>
  <c r="L10"/>
  <c r="G10"/>
  <c r="M10" s="1"/>
  <c r="G190"/>
  <c r="M191"/>
  <c r="L150"/>
  <c r="G150"/>
  <c r="M8"/>
  <c r="G7"/>
  <c r="L12"/>
  <c r="G12"/>
  <c r="M12" s="1"/>
  <c r="K46" i="20"/>
  <c r="K47"/>
  <c r="D22"/>
  <c r="G22" s="1"/>
  <c r="M190" i="36" l="1"/>
  <c r="G149"/>
  <c r="M150"/>
  <c r="M7"/>
  <c r="F5"/>
  <c r="G20" i="20"/>
  <c r="I30"/>
  <c r="K39"/>
  <c r="I43"/>
  <c r="G53"/>
  <c r="K40"/>
  <c r="K14"/>
  <c r="L54"/>
  <c r="G54"/>
  <c r="L53"/>
  <c r="I53"/>
  <c r="L50"/>
  <c r="G50"/>
  <c r="L47"/>
  <c r="I47"/>
  <c r="I46" s="1"/>
  <c r="G47"/>
  <c r="G46" s="1"/>
  <c r="K45"/>
  <c r="L43"/>
  <c r="L42"/>
  <c r="I42"/>
  <c r="G42"/>
  <c r="K42"/>
  <c r="L41"/>
  <c r="K41"/>
  <c r="I41"/>
  <c r="L40"/>
  <c r="I40"/>
  <c r="L39"/>
  <c r="L38"/>
  <c r="L37"/>
  <c r="L36"/>
  <c r="L32"/>
  <c r="I32"/>
  <c r="L30"/>
  <c r="L29"/>
  <c r="L27"/>
  <c r="I27"/>
  <c r="L26"/>
  <c r="L25"/>
  <c r="K25"/>
  <c r="I25"/>
  <c r="L24"/>
  <c r="L22"/>
  <c r="I22"/>
  <c r="L21"/>
  <c r="L19"/>
  <c r="G19"/>
  <c r="L15"/>
  <c r="G15"/>
  <c r="L14"/>
  <c r="L5" i="36" l="1"/>
  <c r="G5"/>
  <c r="M149"/>
  <c r="K30" i="20"/>
  <c r="G45"/>
  <c r="G14"/>
  <c r="G13" s="1"/>
  <c r="K22"/>
  <c r="M22" s="1"/>
  <c r="M25"/>
  <c r="K27"/>
  <c r="M27" s="1"/>
  <c r="M47"/>
  <c r="K53"/>
  <c r="M53" s="1"/>
  <c r="I14"/>
  <c r="I45"/>
  <c r="M46"/>
  <c r="G18"/>
  <c r="K15"/>
  <c r="K13" s="1"/>
  <c r="I15"/>
  <c r="G23"/>
  <c r="I19"/>
  <c r="I18" s="1"/>
  <c r="I21"/>
  <c r="I20" s="1"/>
  <c r="I24"/>
  <c r="I26"/>
  <c r="K29"/>
  <c r="K36"/>
  <c r="I36"/>
  <c r="G37"/>
  <c r="I37"/>
  <c r="K37"/>
  <c r="M42"/>
  <c r="K19"/>
  <c r="K18" s="1"/>
  <c r="K21"/>
  <c r="K24"/>
  <c r="K26"/>
  <c r="K38"/>
  <c r="I38"/>
  <c r="I29"/>
  <c r="K32"/>
  <c r="M32" s="1"/>
  <c r="G43"/>
  <c r="K43"/>
  <c r="I39"/>
  <c r="M39" s="1"/>
  <c r="M40"/>
  <c r="M41"/>
  <c r="G52"/>
  <c r="G49"/>
  <c r="I50"/>
  <c r="I49" s="1"/>
  <c r="I54"/>
  <c r="I52" s="1"/>
  <c r="K50"/>
  <c r="K49" s="1"/>
  <c r="K54"/>
  <c r="K52" s="1"/>
  <c r="M45" l="1"/>
  <c r="L22" i="19" s="1"/>
  <c r="D41" i="22" s="1"/>
  <c r="K20" i="20"/>
  <c r="M20" s="1"/>
  <c r="M14"/>
  <c r="G35"/>
  <c r="G28"/>
  <c r="I4" i="36"/>
  <c r="H4" i="35" s="1"/>
  <c r="M5" i="36"/>
  <c r="G4"/>
  <c r="M30" i="20"/>
  <c r="M29"/>
  <c r="M43"/>
  <c r="M50"/>
  <c r="K28"/>
  <c r="I23"/>
  <c r="M15"/>
  <c r="M26"/>
  <c r="I13"/>
  <c r="M13" s="1"/>
  <c r="M49"/>
  <c r="L27" i="19" s="1"/>
  <c r="K23" i="20"/>
  <c r="M19"/>
  <c r="M52"/>
  <c r="L28" i="19" s="1"/>
  <c r="M37" i="20"/>
  <c r="M24"/>
  <c r="I35"/>
  <c r="M36"/>
  <c r="M21"/>
  <c r="M54"/>
  <c r="I28"/>
  <c r="M38"/>
  <c r="K35"/>
  <c r="K34" s="1"/>
  <c r="J10" s="1"/>
  <c r="K10" s="1"/>
  <c r="M18"/>
  <c r="K12"/>
  <c r="J8" s="1"/>
  <c r="K8" s="1"/>
  <c r="I34" l="1"/>
  <c r="H10" s="1"/>
  <c r="I10" s="1"/>
  <c r="M23"/>
  <c r="I12"/>
  <c r="H8" s="1"/>
  <c r="I8" s="1"/>
  <c r="G34"/>
  <c r="M4" i="36"/>
  <c r="F4" i="35"/>
  <c r="L5"/>
  <c r="L6" s="1"/>
  <c r="G12" i="20"/>
  <c r="K17"/>
  <c r="J9" s="1"/>
  <c r="K9" s="1"/>
  <c r="K7" s="1"/>
  <c r="J5" s="1"/>
  <c r="K5" s="1"/>
  <c r="I17"/>
  <c r="H9" s="1"/>
  <c r="I9" s="1"/>
  <c r="G17"/>
  <c r="M28"/>
  <c r="M35"/>
  <c r="L7" i="35" l="1"/>
  <c r="L18"/>
  <c r="L4"/>
  <c r="I7" i="20"/>
  <c r="H5" s="1"/>
  <c r="I5" s="1"/>
  <c r="K4"/>
  <c r="J4" i="19" s="1"/>
  <c r="D15" i="22" s="1"/>
  <c r="M34" i="20"/>
  <c r="F10"/>
  <c r="M17"/>
  <c r="F9"/>
  <c r="F8"/>
  <c r="M12"/>
  <c r="L19" i="35" l="1"/>
  <c r="L20" s="1"/>
  <c r="L10" i="20"/>
  <c r="G10"/>
  <c r="M10" s="1"/>
  <c r="L8"/>
  <c r="G8"/>
  <c r="L9"/>
  <c r="G9"/>
  <c r="M9" s="1"/>
  <c r="G7" l="1"/>
  <c r="M8"/>
  <c r="L21" i="35" l="1"/>
  <c r="L23" s="1"/>
  <c r="F5" i="20"/>
  <c r="M7"/>
  <c r="L24" i="35" l="1"/>
  <c r="L25" s="1"/>
  <c r="L28" s="1"/>
  <c r="I4" i="20"/>
  <c r="H4" i="19" s="1"/>
  <c r="G5" i="20"/>
  <c r="L5"/>
  <c r="D36" i="22" l="1"/>
  <c r="D9"/>
  <c r="L5" i="19"/>
  <c r="G4" i="20"/>
  <c r="M5"/>
  <c r="L6" i="19" l="1"/>
  <c r="D10" i="22"/>
  <c r="L7" i="19"/>
  <c r="M4" i="20"/>
  <c r="F4" i="19"/>
  <c r="D5" i="22" s="1"/>
  <c r="D11" l="1"/>
  <c r="D22"/>
  <c r="D33"/>
  <c r="L18" i="19"/>
  <c r="D37" i="22" s="1"/>
  <c r="L14" i="19"/>
  <c r="L12" s="1"/>
  <c r="D26" i="22" s="1"/>
  <c r="L13" i="19"/>
  <c r="L4"/>
  <c r="D32" i="22" l="1"/>
  <c r="L19" i="19"/>
  <c r="L20" l="1"/>
  <c r="L21" s="1"/>
  <c r="L24" s="1"/>
  <c r="D39" i="22" l="1"/>
  <c r="D40"/>
  <c r="R6" i="21" l="1"/>
  <c r="G6" s="1"/>
  <c r="L25" i="19"/>
  <c r="L26" l="1"/>
  <c r="L29" s="1"/>
  <c r="R7" i="21"/>
  <c r="D8" i="22" l="1"/>
  <c r="D38" l="1"/>
  <c r="D43" l="1"/>
  <c r="D44" s="1"/>
  <c r="D45" s="1"/>
  <c r="E42" s="1"/>
  <c r="R8" i="21"/>
  <c r="R5" l="1"/>
  <c r="G5" s="1"/>
  <c r="E45" i="22"/>
  <c r="E41"/>
  <c r="E7"/>
  <c r="E9"/>
  <c r="E11"/>
  <c r="E13"/>
  <c r="E15"/>
  <c r="E17"/>
  <c r="E19"/>
  <c r="E21"/>
  <c r="E23"/>
  <c r="E25"/>
  <c r="E27"/>
  <c r="E29"/>
  <c r="E31"/>
  <c r="E33"/>
  <c r="E35"/>
  <c r="E10"/>
  <c r="E12"/>
  <c r="E14"/>
  <c r="E16"/>
  <c r="E18"/>
  <c r="E20"/>
  <c r="E22"/>
  <c r="E24"/>
  <c r="E28"/>
  <c r="E30"/>
  <c r="E32"/>
  <c r="E34"/>
  <c r="E36"/>
  <c r="E6"/>
  <c r="E5"/>
  <c r="E37"/>
  <c r="E8"/>
  <c r="E26"/>
  <c r="E38"/>
  <c r="E39"/>
  <c r="E40"/>
  <c r="E44"/>
  <c r="E43"/>
  <c r="G7" i="21" l="1"/>
  <c r="G8" l="1"/>
</calcChain>
</file>

<file path=xl/sharedStrings.xml><?xml version="1.0" encoding="utf-8"?>
<sst xmlns="http://schemas.openxmlformats.org/spreadsheetml/2006/main" count="1221" uniqueCount="350">
  <si>
    <t>공 종 명</t>
  </si>
  <si>
    <t>규 격</t>
  </si>
  <si>
    <t>수량</t>
  </si>
  <si>
    <t>단위</t>
  </si>
  <si>
    <t>재 료 비</t>
  </si>
  <si>
    <t/>
  </si>
  <si>
    <t>노 무 비</t>
  </si>
  <si>
    <t>경    비</t>
  </si>
  <si>
    <t>합    계</t>
  </si>
  <si>
    <t>단 가</t>
  </si>
  <si>
    <t>금 액</t>
  </si>
  <si>
    <t>식</t>
  </si>
  <si>
    <t>○직접공사비</t>
  </si>
  <si>
    <t xml:space="preserve">   1)상류측</t>
  </si>
  <si>
    <t xml:space="preserve">   2)하류측</t>
  </si>
  <si>
    <t>1)상류측</t>
  </si>
  <si>
    <t xml:space="preserve">   .①포장공</t>
  </si>
  <si>
    <t>강상판</t>
  </si>
  <si>
    <t xml:space="preserve">   ..아스팔트 노면절삭</t>
  </si>
  <si>
    <t>야간,T=5CM</t>
  </si>
  <si>
    <t>M2</t>
  </si>
  <si>
    <t xml:space="preserve">   ..방수층 및 보호층철거</t>
  </si>
  <si>
    <t>야간, T=2CM,백호+인력</t>
  </si>
  <si>
    <t xml:space="preserve">   ..강재표면처리</t>
  </si>
  <si>
    <t>야간, SSPC-SP10</t>
  </si>
  <si>
    <t xml:space="preserve">   ..구스포장</t>
  </si>
  <si>
    <t xml:space="preserve">   ..아스팔트포장</t>
  </si>
  <si>
    <t>야간, 일작업량 10a미만</t>
  </si>
  <si>
    <t xml:space="preserve">   ..택코팅</t>
  </si>
  <si>
    <t>야간, RSC-4:30ℓ/a</t>
  </si>
  <si>
    <t xml:space="preserve">   ..유공배수관설치</t>
  </si>
  <si>
    <t>야간, φ10mm</t>
  </si>
  <si>
    <t>M</t>
  </si>
  <si>
    <t xml:space="preserve">   ..주입줄눈</t>
  </si>
  <si>
    <t>야간, H=40mm</t>
  </si>
  <si>
    <t xml:space="preserve">   ..성형줄눈설치</t>
  </si>
  <si>
    <t>야간, H=30mm</t>
  </si>
  <si>
    <t xml:space="preserve">   ..포장장비 운반비</t>
  </si>
  <si>
    <t>불연속구간, 10km</t>
  </si>
  <si>
    <t>회</t>
  </si>
  <si>
    <t>구간이동, 0.5km</t>
  </si>
  <si>
    <t xml:space="preserve">   .②난간보수</t>
  </si>
  <si>
    <t xml:space="preserve">   ..난간부분 재설치</t>
  </si>
  <si>
    <t>보차도경계부</t>
  </si>
  <si>
    <t>EA</t>
  </si>
  <si>
    <t xml:space="preserve">   .③보도부 재포장</t>
  </si>
  <si>
    <t>강상판구간</t>
  </si>
  <si>
    <t xml:space="preserve">   ..보도부포장</t>
  </si>
  <si>
    <t>폴리싱처리</t>
  </si>
  <si>
    <t>φ10mm, 야간</t>
  </si>
  <si>
    <t xml:space="preserve">   .④신축이음보수</t>
  </si>
  <si>
    <t xml:space="preserve">   ..신축이음부 청소</t>
  </si>
  <si>
    <t>T=20CM,초속경</t>
  </si>
  <si>
    <t xml:space="preserve">   .⑤배수구보수</t>
  </si>
  <si>
    <t xml:space="preserve">   ..배수관 연장</t>
  </si>
  <si>
    <t xml:space="preserve">   .⑥강재도장(외부)</t>
  </si>
  <si>
    <t xml:space="preserve">   ..일반구간 강재표면처리</t>
  </si>
  <si>
    <t>SSPC-SP10</t>
  </si>
  <si>
    <t xml:space="preserve">   ..일반구간 도장</t>
  </si>
  <si>
    <t>SSPC-SP3</t>
  </si>
  <si>
    <t xml:space="preserve">   ..부식변환처리</t>
  </si>
  <si>
    <t>부동태피막형성</t>
  </si>
  <si>
    <t xml:space="preserve">   ..일반 구간도장</t>
  </si>
  <si>
    <t xml:space="preserve">   ..용접보수</t>
  </si>
  <si>
    <t xml:space="preserve">   ..볼트풀기및재체결</t>
  </si>
  <si>
    <t xml:space="preserve">   ..볼트조이기</t>
  </si>
  <si>
    <t xml:space="preserve">   ..볼트재도장</t>
  </si>
  <si>
    <t>2)하류측</t>
  </si>
  <si>
    <t>교면,W=2M,T=5CM</t>
  </si>
  <si>
    <t>T=4.0CM,1회,PSMA(SBS+SMA)</t>
  </si>
  <si>
    <t>RSC-4:30ℓ/a</t>
  </si>
  <si>
    <t>φ10mm</t>
  </si>
  <si>
    <t>φ10mm,H=30mm, 야간</t>
  </si>
  <si>
    <t>φ15mm,H=40mm, 야간</t>
  </si>
  <si>
    <t xml:space="preserve">   ..천공부 용접</t>
  </si>
  <si>
    <t xml:space="preserve">   .①콘크리트보수</t>
  </si>
  <si>
    <t xml:space="preserve">   ..콘크리트 균열보수</t>
  </si>
  <si>
    <t>건식, B=0.3mm,t=100mm</t>
  </si>
  <si>
    <t xml:space="preserve">   ..표면보수</t>
  </si>
  <si>
    <t>벽체, T=1MM</t>
  </si>
  <si>
    <t xml:space="preserve">   ..단면보수</t>
  </si>
  <si>
    <t>T=20MM</t>
  </si>
  <si>
    <t xml:space="preserve">   ..철근방청단면보수</t>
  </si>
  <si>
    <t>T=50MM</t>
  </si>
  <si>
    <t xml:space="preserve">   .②배수구보수</t>
  </si>
  <si>
    <t xml:space="preserve">   ..배수관 재설치</t>
  </si>
  <si>
    <t xml:space="preserve">   .③강재보수</t>
  </si>
  <si>
    <t xml:space="preserve">   ..Upper-Plate 재도장</t>
  </si>
  <si>
    <t xml:space="preserve">   .①포장층 제거</t>
  </si>
  <si>
    <t xml:space="preserve">   ..아스팔트포장절단</t>
  </si>
  <si>
    <t xml:space="preserve">   ..아스콘포장깨기</t>
  </si>
  <si>
    <t>PB + Aircom</t>
  </si>
  <si>
    <t xml:space="preserve">   .②연석부 철거 및 바탕처리</t>
  </si>
  <si>
    <t>시공비</t>
  </si>
  <si>
    <t>경간</t>
  </si>
  <si>
    <t>보통</t>
  </si>
  <si>
    <t>TON</t>
  </si>
  <si>
    <t>M20*250</t>
  </si>
  <si>
    <t>철, 중량A</t>
  </si>
  <si>
    <t>주간, C급</t>
  </si>
  <si>
    <t>주간, 하도, 외부</t>
  </si>
  <si>
    <t xml:space="preserve">   .③강재연석 설치</t>
  </si>
  <si>
    <t xml:space="preserve">   ..잡철물제작및설치</t>
  </si>
  <si>
    <t xml:space="preserve">   ..스테인리스 강판</t>
  </si>
  <si>
    <t>3~6t</t>
  </si>
  <si>
    <t xml:space="preserve">   ..ㄱ형강</t>
  </si>
  <si>
    <t>50x50x4t</t>
  </si>
  <si>
    <t xml:space="preserve">   ..무수축모르타르 타설</t>
  </si>
  <si>
    <t>주간</t>
  </si>
  <si>
    <t xml:space="preserve">   ..시멘트페이스트 주입</t>
  </si>
  <si>
    <t>5)부대공</t>
  </si>
  <si>
    <t xml:space="preserve">   .①가시설</t>
  </si>
  <si>
    <t xml:space="preserve">   ..수평비계</t>
  </si>
  <si>
    <t>공간비계</t>
  </si>
  <si>
    <t xml:space="preserve">   ..강관비계 매기</t>
  </si>
  <si>
    <t>6개월, 내부 바닥비계</t>
  </si>
  <si>
    <t xml:space="preserve">   ..비계발판설치</t>
  </si>
  <si>
    <t>6개월</t>
  </si>
  <si>
    <t xml:space="preserve">   ..작업보호망</t>
  </si>
  <si>
    <t>블라스트</t>
  </si>
  <si>
    <t xml:space="preserve">   ..예인선</t>
  </si>
  <si>
    <t>336kW</t>
  </si>
  <si>
    <t>개월</t>
  </si>
  <si>
    <t xml:space="preserve">   ..대선</t>
  </si>
  <si>
    <t>SD500</t>
  </si>
  <si>
    <t>SD1000</t>
  </si>
  <si>
    <t xml:space="preserve">   ..크레인</t>
  </si>
  <si>
    <t>10TON</t>
  </si>
  <si>
    <t xml:space="preserve">   .②노면표시</t>
  </si>
  <si>
    <t xml:space="preserve">   ..백색(파선)</t>
  </si>
  <si>
    <t>융착형수동식</t>
  </si>
  <si>
    <t xml:space="preserve">   ..백색(실선)</t>
  </si>
  <si>
    <t xml:space="preserve">   ..백색(문자,기호)</t>
  </si>
  <si>
    <t xml:space="preserve">   ..황색(실선)</t>
  </si>
  <si>
    <t>2.남단접속교</t>
  </si>
  <si>
    <t xml:space="preserve">   3)부대공</t>
  </si>
  <si>
    <t xml:space="preserve">   .①강재도장</t>
  </si>
  <si>
    <t xml:space="preserve">   .②신축이음부 도장</t>
  </si>
  <si>
    <t xml:space="preserve">   ..신축이음부 도장</t>
  </si>
  <si>
    <t>상온금속용사</t>
  </si>
  <si>
    <t xml:space="preserve">   .④콘크리트 보수</t>
  </si>
  <si>
    <t xml:space="preserve">   ..전면표면보수</t>
  </si>
  <si>
    <t>3)부대공</t>
  </si>
  <si>
    <t xml:space="preserve">   ..공간비계</t>
  </si>
  <si>
    <t>3.북단접속교</t>
  </si>
  <si>
    <t xml:space="preserve">   .①강재도장(외부)</t>
  </si>
  <si>
    <t xml:space="preserve">   ..신축이음부 강재표면처리</t>
  </si>
  <si>
    <t xml:space="preserve">   .②강재보수</t>
  </si>
  <si>
    <t xml:space="preserve">   .③.콘크리트보수</t>
  </si>
  <si>
    <t>건식,B=0.3mm,t=100mm</t>
  </si>
  <si>
    <t xml:space="preserve">   .③콘크리트보수</t>
  </si>
  <si>
    <t>5.제요율적용제외공종</t>
  </si>
  <si>
    <t xml:space="preserve">   .1) 교통소통대책 수립용역비</t>
  </si>
  <si>
    <t xml:space="preserve">   ..교통소통대책 수립용역비</t>
  </si>
  <si>
    <t>6.관급자재비</t>
  </si>
  <si>
    <t>PSMA,#78</t>
  </si>
  <si>
    <t>ton</t>
  </si>
  <si>
    <t>7.이전비</t>
  </si>
  <si>
    <t xml:space="preserve">   .폐기물 처리비</t>
  </si>
  <si>
    <t xml:space="preserve">   .철도관련자 인건비</t>
  </si>
  <si>
    <t xml:space="preserve">   ..차량방호책 철거 및 재설치</t>
    <phoneticPr fontId="3" type="noConversion"/>
  </si>
  <si>
    <t>일반관리비</t>
  </si>
  <si>
    <t>이윤</t>
  </si>
  <si>
    <t>규    격</t>
    <phoneticPr fontId="3" type="noConversion"/>
  </si>
  <si>
    <t>수량</t>
    <phoneticPr fontId="3" type="noConversion"/>
  </si>
  <si>
    <t>단위</t>
    <phoneticPr fontId="3" type="noConversion"/>
  </si>
  <si>
    <t>재 료 비</t>
    <phoneticPr fontId="3" type="noConversion"/>
  </si>
  <si>
    <t>노 무 비</t>
    <phoneticPr fontId="3" type="noConversion"/>
  </si>
  <si>
    <t>경  비</t>
    <phoneticPr fontId="3" type="noConversion"/>
  </si>
  <si>
    <t>금     액</t>
    <phoneticPr fontId="3" type="noConversion"/>
  </si>
  <si>
    <t>비 고</t>
    <phoneticPr fontId="3" type="noConversion"/>
  </si>
  <si>
    <t>직접공사비</t>
    <phoneticPr fontId="3" type="noConversion"/>
  </si>
  <si>
    <t>간접노무비</t>
    <phoneticPr fontId="3" type="noConversion"/>
  </si>
  <si>
    <t>산재보험료</t>
    <phoneticPr fontId="3" type="noConversion"/>
  </si>
  <si>
    <t>고용보험료</t>
    <phoneticPr fontId="3" type="noConversion"/>
  </si>
  <si>
    <t>건강보험료</t>
    <phoneticPr fontId="3" type="noConversion"/>
  </si>
  <si>
    <t>연금보험료</t>
    <phoneticPr fontId="3" type="noConversion"/>
  </si>
  <si>
    <t>노인장기요양보험료</t>
    <phoneticPr fontId="3" type="noConversion"/>
  </si>
  <si>
    <t>퇴직공제부금비</t>
    <phoneticPr fontId="3" type="noConversion"/>
  </si>
  <si>
    <t>산업안전보건관리비</t>
    <phoneticPr fontId="3" type="noConversion"/>
  </si>
  <si>
    <t>A, B중 작은값</t>
    <phoneticPr fontId="3" type="noConversion"/>
  </si>
  <si>
    <t>- ((재료+직노) x 1.97%)*1.2</t>
    <phoneticPr fontId="3" type="noConversion"/>
  </si>
  <si>
    <t>- (재료+직노+관급) x 1.97%</t>
    <phoneticPr fontId="3" type="noConversion"/>
  </si>
  <si>
    <t>환경보전비</t>
    <phoneticPr fontId="3" type="noConversion"/>
  </si>
  <si>
    <t>건설하도급대금지급보증수수료</t>
    <phoneticPr fontId="3" type="noConversion"/>
  </si>
  <si>
    <t>건설기계대여금지급보증서</t>
    <phoneticPr fontId="3" type="noConversion"/>
  </si>
  <si>
    <t>기타경비</t>
    <phoneticPr fontId="3" type="noConversion"/>
  </si>
  <si>
    <t>순공사원가</t>
    <phoneticPr fontId="3" type="noConversion"/>
  </si>
  <si>
    <t>일반관리비</t>
    <phoneticPr fontId="3" type="noConversion"/>
  </si>
  <si>
    <t>이윤</t>
    <phoneticPr fontId="3" type="noConversion"/>
  </si>
  <si>
    <t>제요율 제외 공종</t>
    <phoneticPr fontId="3" type="noConversion"/>
  </si>
  <si>
    <t>교통처리용역, 폐기물</t>
    <phoneticPr fontId="3" type="noConversion"/>
  </si>
  <si>
    <t>공 급 가 액</t>
    <phoneticPr fontId="3" type="noConversion"/>
  </si>
  <si>
    <t>부가가치세</t>
    <phoneticPr fontId="3" type="noConversion"/>
  </si>
  <si>
    <t>공급가액의 10%</t>
    <phoneticPr fontId="3" type="noConversion"/>
  </si>
  <si>
    <t>도급비</t>
    <phoneticPr fontId="3" type="noConversion"/>
  </si>
  <si>
    <t>관급자재비</t>
    <phoneticPr fontId="3" type="noConversion"/>
  </si>
  <si>
    <t>이전비</t>
    <phoneticPr fontId="3" type="noConversion"/>
  </si>
  <si>
    <t>폐기물 처리비 외</t>
    <phoneticPr fontId="3" type="noConversion"/>
  </si>
  <si>
    <t>총공사비</t>
    <phoneticPr fontId="3" type="noConversion"/>
  </si>
  <si>
    <t>구  분</t>
    <phoneticPr fontId="3" type="noConversion"/>
  </si>
  <si>
    <t>금   액</t>
    <phoneticPr fontId="3" type="noConversion"/>
  </si>
  <si>
    <t>비  고</t>
    <phoneticPr fontId="3" type="noConversion"/>
  </si>
  <si>
    <t>공급가액</t>
    <phoneticPr fontId="3" type="noConversion"/>
  </si>
  <si>
    <t>계</t>
    <phoneticPr fontId="3" type="noConversion"/>
  </si>
  <si>
    <t>○ 주 요 공 종</t>
    <phoneticPr fontId="3" type="noConversion"/>
  </si>
  <si>
    <t>㎡</t>
    <phoneticPr fontId="3" type="noConversion"/>
  </si>
  <si>
    <t>상  호  명</t>
    <phoneticPr fontId="3" type="noConversion"/>
  </si>
  <si>
    <t>:</t>
    <phoneticPr fontId="3" type="noConversion"/>
  </si>
  <si>
    <t xml:space="preserve"> ㈜ 케 이 에 스 씨 건 설</t>
    <phoneticPr fontId="3" type="noConversion"/>
  </si>
  <si>
    <t>주       소</t>
    <phoneticPr fontId="3" type="noConversion"/>
  </si>
  <si>
    <t>대  표  자</t>
    <phoneticPr fontId="3" type="noConversion"/>
  </si>
  <si>
    <t xml:space="preserve"> 정    희     공</t>
    <phoneticPr fontId="3" type="noConversion"/>
  </si>
  <si>
    <t>산업안전보건관리비</t>
  </si>
  <si>
    <t>환경보전비</t>
  </si>
  <si>
    <t>식</t>
    <phoneticPr fontId="2" type="noConversion"/>
  </si>
  <si>
    <t xml:space="preserve">   ..잡철물철거</t>
    <phoneticPr fontId="3" type="noConversion"/>
  </si>
  <si>
    <t xml:space="preserve">   ..L형앵커</t>
    <phoneticPr fontId="3" type="noConversion"/>
  </si>
  <si>
    <t xml:space="preserve">   ..고재처리</t>
    <phoneticPr fontId="3" type="noConversion"/>
  </si>
  <si>
    <t xml:space="preserve">   ..바탕처리</t>
    <phoneticPr fontId="3" type="noConversion"/>
  </si>
  <si>
    <t xml:space="preserve">   ..강상판 도장</t>
    <phoneticPr fontId="3" type="noConversion"/>
  </si>
  <si>
    <t>금액</t>
  </si>
  <si>
    <t>구성비</t>
  </si>
  <si>
    <t>비고</t>
  </si>
  <si>
    <t>순
공
사
원
가</t>
    <phoneticPr fontId="3" type="noConversion"/>
  </si>
  <si>
    <t>재
료
비</t>
    <phoneticPr fontId="3" type="noConversion"/>
  </si>
  <si>
    <t>직접 재료비</t>
  </si>
  <si>
    <t>간접 재료비</t>
  </si>
  <si>
    <t>작업설․부산물 등 (△)</t>
  </si>
  <si>
    <t>소 계</t>
  </si>
  <si>
    <t>노
무
비</t>
    <phoneticPr fontId="3" type="noConversion"/>
  </si>
  <si>
    <t>직접 노무비</t>
  </si>
  <si>
    <t>간접 노무비</t>
  </si>
  <si>
    <t>경
비</t>
    <phoneticPr fontId="3" type="noConversion"/>
  </si>
  <si>
    <t>전력비</t>
  </si>
  <si>
    <t>수도광열비</t>
  </si>
  <si>
    <t>운반비</t>
  </si>
  <si>
    <t>기계경비</t>
  </si>
  <si>
    <t>특허권사용료</t>
  </si>
  <si>
    <t>기술료</t>
  </si>
  <si>
    <t>연구개발비</t>
  </si>
  <si>
    <t>품질관리비</t>
  </si>
  <si>
    <t>가설비</t>
  </si>
  <si>
    <t>지급임차료</t>
  </si>
  <si>
    <t>보험료</t>
  </si>
  <si>
    <t>복리후생비</t>
  </si>
  <si>
    <t>보관비</t>
  </si>
  <si>
    <t>외주가공비</t>
  </si>
  <si>
    <t>소모품비</t>
  </si>
  <si>
    <t>여비․교통비․통신비</t>
  </si>
  <si>
    <t>세금과 공과금</t>
  </si>
  <si>
    <t>폐기물 처리비</t>
  </si>
  <si>
    <t>도서인쇄비</t>
  </si>
  <si>
    <t>지급수수료</t>
  </si>
  <si>
    <t>보상비</t>
  </si>
  <si>
    <t>안전관리비</t>
  </si>
  <si>
    <t>건설근로자퇴직공제부금비</t>
  </si>
  <si>
    <t>그밖의 법정경비</t>
  </si>
  <si>
    <t>이 윤 [(노무비+경비+일반관리비)×(12)%]</t>
    <phoneticPr fontId="3" type="noConversion"/>
  </si>
  <si>
    <t>(인)</t>
    <phoneticPr fontId="2" type="noConversion"/>
  </si>
  <si>
    <t xml:space="preserve">   ..집수구 뚜껑</t>
    <phoneticPr fontId="2" type="noConversion"/>
  </si>
  <si>
    <t>275x220x10t, SS41(용융도금)</t>
    <phoneticPr fontId="2" type="noConversion"/>
  </si>
  <si>
    <t xml:space="preserve">   ..바탕처리</t>
    <phoneticPr fontId="2" type="noConversion"/>
  </si>
  <si>
    <t xml:space="preserve">   ..GUSS 포장</t>
    <phoneticPr fontId="2" type="noConversion"/>
  </si>
  <si>
    <t>주간, C급</t>
    <phoneticPr fontId="2" type="noConversion"/>
  </si>
  <si>
    <t>보도부 T=5cm</t>
    <phoneticPr fontId="2" type="noConversion"/>
  </si>
  <si>
    <t xml:space="preserve">   ..콘크리트 깨기</t>
    <phoneticPr fontId="3" type="noConversion"/>
  </si>
  <si>
    <t xml:space="preserve">   ..ㅁ강판</t>
    <phoneticPr fontId="2" type="noConversion"/>
  </si>
  <si>
    <t>50x280x3t</t>
    <phoneticPr fontId="2" type="noConversion"/>
  </si>
  <si>
    <t>M20</t>
    <phoneticPr fontId="2" type="noConversion"/>
  </si>
  <si>
    <t xml:space="preserve">   ..전산볼트</t>
    <phoneticPr fontId="2" type="noConversion"/>
  </si>
  <si>
    <t xml:space="preserve">   ..폐기물운반</t>
    <phoneticPr fontId="3" type="noConversion"/>
  </si>
  <si>
    <t>열연강판 T=6~8mm</t>
    <phoneticPr fontId="2" type="noConversion"/>
  </si>
  <si>
    <t>SSPC-SP3</t>
    <phoneticPr fontId="2" type="noConversion"/>
  </si>
  <si>
    <t xml:space="preserve">   .2) 지정폐기물 처리비</t>
    <phoneticPr fontId="2" type="noConversion"/>
  </si>
  <si>
    <t xml:space="preserve">   아스팔트 콘크리트</t>
    <phoneticPr fontId="2" type="noConversion"/>
  </si>
  <si>
    <t xml:space="preserve">   ..지정폐기물 처리비</t>
    <phoneticPr fontId="2" type="noConversion"/>
  </si>
  <si>
    <t>페인트, 폐광재</t>
    <phoneticPr fontId="2" type="noConversion"/>
  </si>
  <si>
    <t>상부,하부 강판보수</t>
    <phoneticPr fontId="2" type="noConversion"/>
  </si>
  <si>
    <t xml:space="preserve"> 경기도 용인시 기흥구 흥덕중앙로 41</t>
    <phoneticPr fontId="3" type="noConversion"/>
  </si>
  <si>
    <t>소운반</t>
    <phoneticPr fontId="2" type="noConversion"/>
  </si>
  <si>
    <t>장비70%+인력30%</t>
    <phoneticPr fontId="2" type="noConversion"/>
  </si>
  <si>
    <t>관급자재</t>
    <phoneticPr fontId="2" type="noConversion"/>
  </si>
  <si>
    <t xml:space="preserve">   .⑦강재도장(연석부)</t>
    <phoneticPr fontId="2" type="noConversion"/>
  </si>
  <si>
    <t xml:space="preserve">   .⑧거더내부</t>
    <phoneticPr fontId="2" type="noConversion"/>
  </si>
  <si>
    <t xml:space="preserve">   .⑨강재보수</t>
    <phoneticPr fontId="2" type="noConversion"/>
  </si>
  <si>
    <t>야간, T=4.0~4.25CM</t>
    <phoneticPr fontId="2" type="noConversion"/>
  </si>
  <si>
    <t xml:space="preserve"> 1.본교</t>
    <phoneticPr fontId="2" type="noConversion"/>
  </si>
  <si>
    <t xml:space="preserve">  1)상류측</t>
    <phoneticPr fontId="2" type="noConversion"/>
  </si>
  <si>
    <t>KG</t>
  </si>
  <si>
    <t>M3</t>
  </si>
  <si>
    <t>본교합전</t>
  </si>
  <si>
    <t>합전</t>
  </si>
  <si>
    <t>상류합전</t>
  </si>
  <si>
    <t>하류합전</t>
  </si>
  <si>
    <t>하부합전</t>
  </si>
  <si>
    <t>연석합전</t>
  </si>
  <si>
    <t>부대합전</t>
  </si>
  <si>
    <t>남단합전</t>
  </si>
  <si>
    <t>북단합전</t>
  </si>
  <si>
    <t>제요합전</t>
  </si>
  <si>
    <t>관급합전</t>
  </si>
  <si>
    <t>이전합전</t>
  </si>
  <si>
    <t>전</t>
  </si>
  <si>
    <t>초내전성중방식, 외부</t>
  </si>
  <si>
    <t>내전성중방식, 외부</t>
  </si>
  <si>
    <t>내전성중방식, 내부</t>
  </si>
  <si>
    <t>비 고</t>
    <phoneticPr fontId="2" type="noConversion"/>
  </si>
  <si>
    <t>비고</t>
    <phoneticPr fontId="2" type="noConversion"/>
  </si>
  <si>
    <t xml:space="preserve">                                                                          구   분
  비   목</t>
    <phoneticPr fontId="3" type="noConversion"/>
  </si>
  <si>
    <t>총 원 가 (공급가액)</t>
    <phoneticPr fontId="3" type="noConversion"/>
  </si>
  <si>
    <t>제요율 제외 공종</t>
    <phoneticPr fontId="2" type="noConversion"/>
  </si>
  <si>
    <t>부    가    세</t>
    <phoneticPr fontId="3" type="noConversion"/>
  </si>
  <si>
    <t>도    급    비</t>
    <phoneticPr fontId="3" type="noConversion"/>
  </si>
  <si>
    <t xml:space="preserve">  2)하류측</t>
    <phoneticPr fontId="2" type="noConversion"/>
  </si>
  <si>
    <t>3)하부</t>
    <phoneticPr fontId="2" type="noConversion"/>
  </si>
  <si>
    <t xml:space="preserve">  3)하부</t>
    <phoneticPr fontId="2" type="noConversion"/>
  </si>
  <si>
    <t>4)차량방호책 연석보수</t>
    <phoneticPr fontId="2" type="noConversion"/>
  </si>
  <si>
    <t xml:space="preserve">  4)차량방호책 연석보수</t>
    <phoneticPr fontId="2" type="noConversion"/>
  </si>
  <si>
    <t xml:space="preserve">  5)부대공</t>
    <phoneticPr fontId="2" type="noConversion"/>
  </si>
  <si>
    <t xml:space="preserve">   ..후타재 보수</t>
    <phoneticPr fontId="2" type="noConversion"/>
  </si>
  <si>
    <t>1.강재도장공</t>
    <phoneticPr fontId="3" type="noConversion"/>
  </si>
  <si>
    <t>기타</t>
    <phoneticPr fontId="3" type="noConversion"/>
  </si>
  <si>
    <t>식</t>
    <phoneticPr fontId="3" type="noConversion"/>
  </si>
  <si>
    <t>일 반 관 리 비 [(재료비+노무비+경비)×(4.4)%]</t>
    <phoneticPr fontId="3" type="noConversion"/>
  </si>
  <si>
    <t>초내후성중방식</t>
    <phoneticPr fontId="3" type="noConversion"/>
  </si>
  <si>
    <t>내후성중방식, 외부</t>
    <phoneticPr fontId="2" type="noConversion"/>
  </si>
  <si>
    <t>초내후성중방식, 외부</t>
    <phoneticPr fontId="2" type="noConversion"/>
  </si>
  <si>
    <t xml:space="preserve">   ..볼트조이기</t>
    <phoneticPr fontId="2" type="noConversion"/>
  </si>
  <si>
    <t>공사 원가 계산서 (장기-2차)</t>
    <phoneticPr fontId="3" type="noConversion"/>
  </si>
  <si>
    <t>공사기간 : 2016.02~2016.12</t>
    <phoneticPr fontId="3" type="noConversion"/>
  </si>
  <si>
    <t>- ((재료+직노) x 1.78335929359391%)*1.2</t>
    <phoneticPr fontId="3" type="noConversion"/>
  </si>
  <si>
    <t>- (재료+직노+관급) x 1.87702625728409%</t>
    <phoneticPr fontId="3" type="noConversion"/>
  </si>
  <si>
    <t xml:space="preserve">  3)부대공</t>
    <phoneticPr fontId="2" type="noConversion"/>
  </si>
  <si>
    <t>3)부대공</t>
    <phoneticPr fontId="2" type="noConversion"/>
  </si>
  <si>
    <t>3.제요율적용제외공종</t>
    <phoneticPr fontId="2" type="noConversion"/>
  </si>
  <si>
    <t>2.강재보수공</t>
    <phoneticPr fontId="3" type="noConversion"/>
  </si>
  <si>
    <t>E S 1 차</t>
    <phoneticPr fontId="3" type="noConversion"/>
  </si>
  <si>
    <t>ES1차</t>
    <phoneticPr fontId="2" type="noConversion"/>
  </si>
  <si>
    <t>3.부대공</t>
    <phoneticPr fontId="3" type="noConversion"/>
  </si>
  <si>
    <t>가시설공</t>
    <phoneticPr fontId="3" type="noConversion"/>
  </si>
  <si>
    <t>공사명 : 동작대교 보수공사(장기-2차)</t>
    <phoneticPr fontId="3" type="noConversion"/>
  </si>
  <si>
    <t>공사명 : 동작대교 보수공사(장기-2차)</t>
    <phoneticPr fontId="2" type="noConversion"/>
  </si>
  <si>
    <t xml:space="preserve">   ..볼트조이기</t>
    <phoneticPr fontId="2" type="noConversion"/>
  </si>
  <si>
    <t>내 역 서 (장기-2차)</t>
    <phoneticPr fontId="3" type="noConversion"/>
  </si>
  <si>
    <t>총 괄 내 역 서 (장기-2차)</t>
    <phoneticPr fontId="3" type="noConversion"/>
  </si>
  <si>
    <t>E S 1 차 총 괄 내 역 서 (장기-2차)</t>
    <phoneticPr fontId="3" type="noConversion"/>
  </si>
  <si>
    <t>E S 1 차 내 역 서 (장기-2차)</t>
    <phoneticPr fontId="3" type="noConversion"/>
  </si>
  <si>
    <t>준 공 내 역 서 (장기-2차)</t>
    <phoneticPr fontId="3" type="noConversion"/>
  </si>
  <si>
    <t>내후성중방식</t>
    <phoneticPr fontId="3" type="noConversion"/>
  </si>
</sst>
</file>

<file path=xl/styles.xml><?xml version="1.0" encoding="utf-8"?>
<styleSheet xmlns="http://schemas.openxmlformats.org/spreadsheetml/2006/main">
  <numFmts count="17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General;\-General\,&quot;&quot;;@"/>
    <numFmt numFmtId="177" formatCode="#,##0_);[Red]\(#,##0\)"/>
    <numFmt numFmtId="178" formatCode="0.000;[Red]0.000"/>
    <numFmt numFmtId="179" formatCode="&quot;- 직노 ×&quot;0.0&quot;%&quot;"/>
    <numFmt numFmtId="180" formatCode="&quot;- (직노+간노) ×&quot;\ 0.0&quot;%&quot;"/>
    <numFmt numFmtId="181" formatCode="&quot;- (직노+간노) ×&quot;\ 0.00&quot;%&quot;"/>
    <numFmt numFmtId="182" formatCode="&quot;- (직접노무비) ×&quot;\ 0.00&quot;%&quot;"/>
    <numFmt numFmtId="183" formatCode="&quot;- (건강보험료) ×&quot;\ 0.00&quot;%&quot;"/>
    <numFmt numFmtId="184" formatCode="&quot;- (직노) ×&quot;\ 0.00&quot;%&quot;"/>
    <numFmt numFmtId="185" formatCode="&quot;- (재료비+직노) × &quot;\ 0.00&quot;%&quot;"/>
    <numFmt numFmtId="186" formatCode="&quot;- (재료비+직노+산경) × &quot;\ 0.00&quot;%&quot;"/>
    <numFmt numFmtId="187" formatCode="&quot;- (재료비+직노+산경) × &quot;\ 0.000&quot;%&quot;"/>
    <numFmt numFmtId="188" formatCode="&quot;- (재료비+직노+간노) ×&quot;\ 0.00&quot;%&quot;"/>
    <numFmt numFmtId="189" formatCode="&quot;- (재+노+경) ×&quot;\ 0.00&quot;%&quot;"/>
    <numFmt numFmtId="190" formatCode="&quot;- (노+경+일반관리비) ×&quot;\ 0.0&quot;% &quot;\-"/>
    <numFmt numFmtId="191" formatCode="_-* #,##0.0_-;\-* #,##0.0_-;_-* &quot;-&quot;_-;_-@_-"/>
    <numFmt numFmtId="192" formatCode="#,##0_ "/>
    <numFmt numFmtId="193" formatCode="#,##0.0_ "/>
    <numFmt numFmtId="194" formatCode="#,##0.00_ "/>
    <numFmt numFmtId="195" formatCode="_(* #,##0.00_);_(* \(#,##0.00\);_(* &quot;-&quot;??_);_(@_)"/>
    <numFmt numFmtId="196" formatCode="0.0%"/>
    <numFmt numFmtId="197" formatCode="\ "/>
    <numFmt numFmtId="198" formatCode="0.0"/>
    <numFmt numFmtId="199" formatCode="mm&quot;월&quot;\ dd&quot;일&quot;"/>
    <numFmt numFmtId="200" formatCode="_-* #,##0.0_-;\-* #,##0.0_-;_-* &quot;-&quot;??_-;_-@_-"/>
    <numFmt numFmtId="201" formatCode="_-* #,##0_-;\-* #,##0_-;_-* &quot;-&quot;??_-;_-@_-"/>
    <numFmt numFmtId="202" formatCode="_ * #,##0_ ;_ * \-#,##0_ ;_ * &quot;-&quot;_ ;_ @_ "/>
    <numFmt numFmtId="203" formatCode="#,##0;&quot;-&quot;#,##0"/>
    <numFmt numFmtId="204" formatCode="&quot;₩&quot;\ \ #,##0\ &quot;원정&quot;;\-&quot;₩&quot;#,##0"/>
    <numFmt numFmtId="205" formatCode="_ * #,##0.00_ ;_ * \-#,##0.00_ ;_ * &quot;-&quot;??_ ;_ @_ "/>
    <numFmt numFmtId="206" formatCode="_ &quot;₩&quot;* #,##0_ ;_ &quot;₩&quot;* \-#,##0_ ;_ &quot;₩&quot;* &quot;-&quot;_ ;_ @_ "/>
    <numFmt numFmtId="207" formatCode="yyyy&quot;年&quot;&quot;₩&quot;&quot;₩&quot;&quot;₩&quot;&quot;₩&quot;\ mm&quot;月&quot;&quot;₩&quot;&quot;₩&quot;&quot;₩&quot;&quot;₩&quot;\ dd&quot;日&quot;"/>
    <numFmt numFmtId="208" formatCode="&quot;₩&quot;\ #,##0.00;[Red]&quot;₩&quot;\ \-#,##0.00"/>
    <numFmt numFmtId="209" formatCode="&quot;$&quot;#,##0_);[Red]\(&quot;$&quot;#,##0\)"/>
    <numFmt numFmtId="210" formatCode="\$#,##0.00"/>
    <numFmt numFmtId="211" formatCode="&quot;₩&quot;#,##0.00;&quot;₩&quot;\-#,##0.00"/>
    <numFmt numFmtId="212" formatCode="#,##0.0000000;[Red]&quot;-&quot;#,##0.0000000"/>
    <numFmt numFmtId="213" formatCode="#,##0.000000000;[Red]&quot;-&quot;#,##0.000000000"/>
    <numFmt numFmtId="214" formatCode="_-[$€-2]* #,##0.00_-;\-[$€-2]* #,##0.00_-;_-[$€-2]* &quot;-&quot;??_-"/>
    <numFmt numFmtId="215" formatCode="##"/>
    <numFmt numFmtId="216" formatCode="#,##0.0_);\(#,##0.0\)"/>
    <numFmt numFmtId="217" formatCode="General_)"/>
    <numFmt numFmtId="218" formatCode="#,##0.000000;[Red]&quot;▲&quot;#,##0.000000"/>
    <numFmt numFmtId="219" formatCode="&quot;$&quot;#,##0;\-&quot;$&quot;#,##0"/>
    <numFmt numFmtId="220" formatCode="0.0_)"/>
    <numFmt numFmtId="221" formatCode="#.00"/>
    <numFmt numFmtId="222" formatCode="_(&quot;RM&quot;* #,##0.00_);_(&quot;RM&quot;* \(#,##0.00\);_(&quot;RM&quot;* &quot;-&quot;??_);_(@_)"/>
    <numFmt numFmtId="223" formatCode="&quot;US$&quot;#,##0_);\(&quot;US$&quot;#,##0\)"/>
    <numFmt numFmtId="224" formatCode="0.0%;[Red]\-0.0%"/>
    <numFmt numFmtId="225" formatCode="0.00%;[Red]\-0.00%"/>
    <numFmt numFmtId="226" formatCode="#,##0;[Red]&quot;-&quot;#,##0"/>
    <numFmt numFmtId="227" formatCode="#,##0."/>
    <numFmt numFmtId="228" formatCode="&quot;US$&quot;#,##0_);[Red]\(&quot;US$&quot;#,##0\)"/>
    <numFmt numFmtId="229" formatCode="#,##0.0"/>
    <numFmt numFmtId="230" formatCode="#,##0.#####\ ;[Red]\-#,##0.#####\ "/>
    <numFmt numFmtId="231" formatCode="#,##0\ ;[Red]\-#,##0\ "/>
    <numFmt numFmtId="232" formatCode="_ * #,##0.00_ ;_ * \-#,##0.00_ ;_ * &quot;-&quot;_ ;_ @_ "/>
    <numFmt numFmtId="233" formatCode="_ * #,##0.000_ ;_ * \-#,##0.000_ ;_ * &quot;-&quot;_ ;_ @_ "/>
    <numFmt numFmtId="234" formatCode="#,##0&quot; &quot;;[Red]&quot;△&quot;#,##0&quot; &quot;"/>
    <numFmt numFmtId="235" formatCode="* #,##0&quot; &quot;;[Red]* &quot;△&quot;#,##0&quot; &quot;;* @"/>
    <numFmt numFmtId="236" formatCode="#,##0.####;[Red]&quot;△&quot;#,##0.####"/>
    <numFmt numFmtId="237" formatCode="#,##0.00##;[Red]&quot;△&quot;#,##0.00##"/>
    <numFmt numFmtId="238" formatCode="%#.00"/>
    <numFmt numFmtId="239" formatCode="\$#.00"/>
    <numFmt numFmtId="240" formatCode="\$#."/>
    <numFmt numFmtId="241" formatCode="_-* #,##0.00_-;\-* #,##0.00_-;_-* &quot;-&quot;_-;_-@_-"/>
    <numFmt numFmtId="242" formatCode="#,###.000\ &quot;M&quot;"/>
    <numFmt numFmtId="243" formatCode="#,##0.000"/>
    <numFmt numFmtId="244" formatCode="&quot;₩&quot;\!\$#\!\,##0_);[Red]&quot;₩&quot;\!\(&quot;₩&quot;\!\$#\!\,##0&quot;₩&quot;\!\)"/>
    <numFmt numFmtId="245" formatCode="0.0_);[Red]\(0.0\)"/>
    <numFmt numFmtId="246" formatCode="&quot;₩&quot;&quot;₩&quot;\$#,##0_);&quot;₩&quot;&quot;₩&quot;\(&quot;₩&quot;&quot;₩&quot;\$#,##0&quot;₩&quot;&quot;₩&quot;\)"/>
    <numFmt numFmtId="247" formatCode="\(##,#00"/>
    <numFmt numFmtId="248" formatCode="&quot;₩&quot;\!\(##,#00"/>
    <numFmt numFmtId="249" formatCode="0.000E+00"/>
    <numFmt numFmtId="250" formatCode="_-* #,##0.00\ _F_B_-;\-* #,##0.00\ _F_B_-;_-* &quot;-&quot;??\ _F_B_-;_-@_-"/>
    <numFmt numFmtId="251" formatCode="&quot;₩&quot;\!\$#,##0_);[Red]&quot;₩&quot;\!\(&quot;₩&quot;\!\$#,##0&quot;₩&quot;\!\)"/>
    <numFmt numFmtId="252" formatCode="_-* #,##0\ _F_B_-;\-* #,##0\ _F_B_-;_-* &quot;-&quot;\ _F_B_-;_-@_-"/>
    <numFmt numFmtId="253" formatCode="[Blue]\+0%;[Red]\-0%;0%"/>
    <numFmt numFmtId="254" formatCode="_-* #,##0.00_-;&quot;₩&quot;\!\-* #,##0.00_-;_-* &quot;-&quot;??_-;_-@_-"/>
    <numFmt numFmtId="255" formatCode="_-* #,##0_-;&quot;₩&quot;\!\-* #,##0_-;_-* &quot;-&quot;_-;_-@_-"/>
    <numFmt numFmtId="256" formatCode="[Blue]\+#,##0\ ;[Red]\-#,##0\ ;#,##0\ "/>
    <numFmt numFmtId="257" formatCode="#,##0;[Red]&quot;△&quot;#,##0"/>
    <numFmt numFmtId="258" formatCode="#,##0_ ;[Red]&quot;△&quot;#,##0\ "/>
    <numFmt numFmtId="259" formatCode="#."/>
    <numFmt numFmtId="260" formatCode="_(&quot;$&quot;* #,##0_);_(&quot;$&quot;* \(#,##0\);_(&quot;$&quot;* &quot;-&quot;_);_(@_)"/>
    <numFmt numFmtId="261" formatCode="_-* #,##0.0_-;&quot;₩&quot;\!\-* #,##0.0_-;_-* &quot;-&quot;_-;_-@_-"/>
    <numFmt numFmtId="262" formatCode="00&quot;K&quot;000"/>
    <numFmt numFmtId="263" formatCode="00&quot;K&quot;000.0########"/>
    <numFmt numFmtId="264" formatCode="#,##0.0;[Red]#,##0.0;&quot; &quot;"/>
    <numFmt numFmtId="265" formatCode="0.0000%"/>
    <numFmt numFmtId="266" formatCode="#,##0.0000"/>
    <numFmt numFmtId="267" formatCode="0.000"/>
    <numFmt numFmtId="268" formatCode="#,##0.00;[Red]#,##0.00;&quot; &quot;"/>
    <numFmt numFmtId="269" formatCode="&quot;$&quot;#,##0.00_);\(&quot;$&quot;#,##0.00\)"/>
    <numFmt numFmtId="270" formatCode="#,##0;\(#,##0\)"/>
    <numFmt numFmtId="271" formatCode="&quot;₩&quot;#\!\,##0;&quot;₩&quot;\!\-&quot;₩&quot;#\!\,##0"/>
    <numFmt numFmtId="272" formatCode="0.00;[Red]0.00"/>
    <numFmt numFmtId="273" formatCode="_-* #,##0\ _k_r_-;\-* #,##0\ _k_r_-;_-* &quot;-&quot;\ _k_r_-;_-@_-"/>
    <numFmt numFmtId="274" formatCode="0\ &quot;EA&quot;"/>
    <numFmt numFmtId="275" formatCode="_(* #,##0.0000_);_(* &quot;₩&quot;&quot;₩&quot;&quot;₩&quot;&quot;₩&quot;&quot;₩&quot;&quot;₩&quot;&quot;₩&quot;&quot;₩&quot;\(#,##0.0000&quot;₩&quot;&quot;₩&quot;&quot;₩&quot;&quot;₩&quot;&quot;₩&quot;&quot;₩&quot;&quot;₩&quot;&quot;₩&quot;\);_(* &quot;-&quot;??_);_(@_)"/>
    <numFmt numFmtId="276" formatCode="0.00_);[Red]\(0.00\)"/>
    <numFmt numFmtId="277" formatCode="_*\ ??_-"/>
    <numFmt numFmtId="278" formatCode="0\ &quot;t&quot;"/>
    <numFmt numFmtId="279" formatCode="0.00&quot;  &quot;"/>
    <numFmt numFmtId="280" formatCode="&quot;₩&quot;#,##0;&quot;₩&quot;&quot;₩&quot;&quot;₩&quot;&quot;₩&quot;\-#,##0"/>
    <numFmt numFmtId="281" formatCode="@&quot; LINE&quot;"/>
    <numFmt numFmtId="282" formatCode="0.0%;[Red]&quot;△&quot;0.0%"/>
    <numFmt numFmtId="283" formatCode="0.00%;[Red]&quot;△&quot;0.00%"/>
    <numFmt numFmtId="284" formatCode="0_ "/>
    <numFmt numFmtId="285" formatCode="0.000_ "/>
    <numFmt numFmtId="286" formatCode="_-* #,##0;\-* #,##0;_-* &quot;-&quot;;_-@"/>
    <numFmt numFmtId="287" formatCode="0.000\ "/>
    <numFmt numFmtId="288" formatCode="&quot;  &quot;@"/>
    <numFmt numFmtId="289" formatCode="0.00\ &quot;)]&quot;"/>
    <numFmt numFmtId="290" formatCode="#,##0;\-#,##0.00"/>
    <numFmt numFmtId="291" formatCode="#\!\,##0;&quot;₩&quot;\!\-#\!\,##0\!.00"/>
    <numFmt numFmtId="292" formatCode="000.000"/>
    <numFmt numFmtId="293" formatCode="#,##0.00&quot; $&quot;;[Red]&quot;₩&quot;\!\-#,##0.00&quot; $&quot;"/>
    <numFmt numFmtId="294" formatCode="\(#,##0.000\)"/>
    <numFmt numFmtId="295" formatCode="&quot;₩&quot;#,##0;[Red]&quot;₩&quot;&quot;₩&quot;&quot;₩&quot;&quot;₩&quot;\-#,##0"/>
    <numFmt numFmtId="296" formatCode="0.000\ &quot;²&quot;"/>
    <numFmt numFmtId="297" formatCode="&quot;[(&quot;\ 0.00"/>
    <numFmt numFmtId="298" formatCode="#,##0.0#####\ ;[Red]\-#,##0.0#####\ "/>
    <numFmt numFmtId="299" formatCode="_ * #,##0_ ;_ * &quot;₩&quot;\!\-#,##0_ ;_ * &quot;-&quot;_ ;_ @_ "/>
    <numFmt numFmtId="300" formatCode="#,##0.0_%&quot;₩&quot;&quot;₩&quot;&quot;₩&quot;&quot;₩&quot;&quot;₩&quot;&quot;₩&quot;&quot;₩&quot;&quot;₩&quot;&quot;₩&quot;&quot;₩&quot;&quot;₩&quot;&quot;₩&quot;&quot;₩&quot;\);[Red]&quot;₩&quot;&quot;₩&quot;&quot;₩&quot;&quot;₩&quot;&quot;₩&quot;&quot;₩&quot;&quot;₩&quot;&quot;₩&quot;&quot;₩&quot;&quot;₩&quot;&quot;₩&quot;&quot;₩&quot;&quot;₩&quot;\(#,##0.0%&quot;₩&quot;&quot;₩&quot;&quot;₩&quot;&quot;₩&quot;&quot;₩&quot;&quot;₩&quot;&quot;₩&quot;&quot;₩&quot;&quot;₩&quot;&quot;₩&quot;&quot;₩&quot;&quot;₩&quot;&quot;₩&quot;\)"/>
    <numFmt numFmtId="301" formatCode="_ * #,##0_ ;_ * &quot;₩&quot;&quot;₩&quot;&quot;₩&quot;&quot;₩&quot;\-#,##0_ ;_ * &quot;-&quot;_ ;_ @_ "/>
    <numFmt numFmtId="302" formatCode="\ @\ "/>
    <numFmt numFmtId="303" formatCode="\ \ \ @\ "/>
    <numFmt numFmtId="304" formatCode="\(&quot;₩&quot;#,##0\);[Red]\(\-&quot;₩&quot;#,##0\)"/>
    <numFmt numFmtId="305" formatCode="\(&quot;₩&quot;#,##0\);\-&quot;₩&quot;#,##0"/>
    <numFmt numFmtId="306" formatCode="&quot;₩&quot;#,##0.00;&quot;₩&quot;&quot;₩&quot;&quot;₩&quot;&quot;₩&quot;\-#,##0.00"/>
    <numFmt numFmtId="307" formatCode="#,##0_ ;[Red]\-#,##0\ "/>
    <numFmt numFmtId="308" formatCode="&quot;$&quot;#,##0.00_);[Red]\(&quot;$&quot;#,##0.00\)"/>
    <numFmt numFmtId="309" formatCode="&quot;$&quot;#,##0.00;;"/>
    <numFmt numFmtId="310" formatCode="&quot;$&quot;#,##0.00"/>
    <numFmt numFmtId="311" formatCode=";;;"/>
    <numFmt numFmtId="312" formatCode="0.0000_);[Red]\(0.0000\)"/>
    <numFmt numFmtId="313" formatCode="0.00000000"/>
    <numFmt numFmtId="314" formatCode="_-&quot;₩&quot;* #,##0.00_-;\!\-&quot;₩&quot;* #,##0.00_-;_-&quot;₩&quot;* &quot;-&quot;??_-;_-@_-"/>
    <numFmt numFmtId="315" formatCode="0_);\(0\)"/>
    <numFmt numFmtId="316" formatCode="0.0_);\(0.0\)"/>
    <numFmt numFmtId="317" formatCode="#,##0.00;[Red]&quot;-&quot;#,##0.00"/>
    <numFmt numFmtId="318" formatCode="&quot;₩&quot;#,##0.00;[Red]&quot;₩&quot;\-#,##0.00"/>
    <numFmt numFmtId="319" formatCode="&quot;₩&quot;#,##0;[Red]&quot;₩&quot;\-#,##0"/>
    <numFmt numFmtId="320" formatCode="_-* #,##0.00\ &quot;F&quot;_-;\-* #,##0.00\ &quot;F&quot;_-;_-* &quot;-&quot;??\ &quot;F&quot;_-;_-@_-"/>
    <numFmt numFmtId="321" formatCode="_-&quot;₩&quot;* #,##0.00_-;&quot;₩&quot;&quot;₩&quot;&quot;₩&quot;\-&quot;₩&quot;* #,##0.00_-;_-&quot;₩&quot;* &quot;-&quot;??_-;_-@_-"/>
    <numFmt numFmtId="322" formatCode="_-* #,##0.00_-;&quot;₩&quot;&quot;₩&quot;&quot;₩&quot;\-* #,##0.00_-;_-* &quot;-&quot;??_-;_-@_-"/>
    <numFmt numFmtId="323" formatCode="&quot;₩&quot;#,##0;&quot;₩&quot;&quot;₩&quot;&quot;₩&quot;&quot;₩&quot;\-&quot;₩&quot;#,##0"/>
    <numFmt numFmtId="324" formatCode="&quot;₩&quot;#,##0;[Red]&quot;₩&quot;&quot;₩&quot;&quot;₩&quot;&quot;₩&quot;\-&quot;₩&quot;#,##0"/>
    <numFmt numFmtId="325" formatCode="_(&quot;$&quot;* #,##0_);_(&quot;$&quot;* &quot;₩&quot;&quot;₩&quot;&quot;₩&quot;&quot;₩&quot;&quot;₩&quot;&quot;₩&quot;&quot;₩&quot;&quot;₩&quot;&quot;₩&quot;\(#,##0&quot;₩&quot;&quot;₩&quot;&quot;₩&quot;&quot;₩&quot;&quot;₩&quot;&quot;₩&quot;&quot;₩&quot;&quot;₩&quot;&quot;₩&quot;\);_(&quot;$&quot;* &quot;-&quot;_);_(@_)"/>
    <numFmt numFmtId="326" formatCode="&quot;₩&quot;#,##0.00;&quot;₩&quot;&quot;₩&quot;&quot;₩&quot;&quot;₩&quot;\-&quot;₩&quot;#,##0.00"/>
    <numFmt numFmtId="327" formatCode="#,##0&quot; F&quot;_);[Red]\(#,##0&quot; F&quot;\)"/>
    <numFmt numFmtId="328" formatCode="&quot;₩&quot;#,##0.00;[Red]&quot;₩&quot;&quot;₩&quot;&quot;₩&quot;&quot;₩&quot;\-&quot;₩&quot;#,##0.00"/>
    <numFmt numFmtId="329" formatCode="#,##0.000_ ;[Red]\-#,##0.000\ "/>
    <numFmt numFmtId="330" formatCode="0_);[Red]\(0\)"/>
    <numFmt numFmtId="331" formatCode="_ &quot;SFr.&quot;* #,##0.00_ ;_ &quot;SFr.&quot;* \-#,##0.00_ ;_ &quot;SFr.&quot;* &quot;-&quot;??_ ;_ @_ "/>
    <numFmt numFmtId="332" formatCode="0.0000"/>
    <numFmt numFmtId="333" formatCode="0.00000"/>
    <numFmt numFmtId="334" formatCode="#,##0.000;[Red]\(#,##0.000\)"/>
    <numFmt numFmtId="335" formatCode="mmmm\-yy"/>
    <numFmt numFmtId="336" formatCode="#,##0.0_ ;[Red]\-#,##0.0\ "/>
    <numFmt numFmtId="337" formatCode="#,##0.000;[Red]\-#,##0.000"/>
    <numFmt numFmtId="338" formatCode="&quot;&lt;&quot;#,##0&quot;&gt;&quot;"/>
    <numFmt numFmtId="339" formatCode="&quot;- (직접노무비) ×&quot;\ 0.00000000000000&quot;%&quot;"/>
    <numFmt numFmtId="340" formatCode="&quot;- (직접노무비) ×&quot;\ 0.000000000000000&quot;%&quot;"/>
    <numFmt numFmtId="341" formatCode="&quot;- (직노) ×&quot;\ 0.0000000000000&quot;%&quot;"/>
    <numFmt numFmtId="342" formatCode="&quot;- (재료비+직노+산경) × &quot;\ 0.000000000000000&quot;%&quot;"/>
    <numFmt numFmtId="343" formatCode="&quot;- (재료비+직노+산경) × &quot;\ 0.0000000000000000&quot;%&quot;"/>
    <numFmt numFmtId="344" formatCode="&quot;&quot;\ 0.00&quot;%&quot;"/>
  </numFmts>
  <fonts count="19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color indexed="8"/>
      <name val="맑은 고딕"/>
      <family val="3"/>
      <charset val="129"/>
    </font>
    <font>
      <sz val="11"/>
      <name val="돋움"/>
      <family val="3"/>
      <charset val="129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name val="맑은 고딕"/>
      <family val="3"/>
      <charset val="129"/>
    </font>
    <font>
      <b/>
      <sz val="8"/>
      <name val="맑은 고딕"/>
      <family val="3"/>
      <charset val="129"/>
    </font>
    <font>
      <sz val="9"/>
      <name val="맑은 고딕"/>
      <family val="3"/>
      <charset val="129"/>
    </font>
    <font>
      <sz val="11"/>
      <name val="맑은 고딕"/>
      <family val="3"/>
      <charset val="129"/>
    </font>
    <font>
      <b/>
      <sz val="2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24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2"/>
      <name val="바탕체"/>
      <family val="1"/>
      <charset val="129"/>
    </font>
    <font>
      <sz val="8"/>
      <color indexed="8"/>
      <name val="Arial"/>
      <family val="2"/>
    </font>
    <font>
      <sz val="8"/>
      <color indexed="8"/>
      <name val="돋움"/>
      <family val="3"/>
      <charset val="129"/>
    </font>
    <font>
      <sz val="10"/>
      <name val="굴림체"/>
      <family val="3"/>
      <charset val="129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name val="Helv"/>
      <family val="2"/>
    </font>
    <font>
      <sz val="7"/>
      <color indexed="8"/>
      <name val="Arial"/>
      <family val="2"/>
    </font>
    <font>
      <sz val="12"/>
      <name val="돋움체"/>
      <family val="3"/>
      <charset val="129"/>
    </font>
    <font>
      <sz val="11"/>
      <name val="바탕체"/>
      <family val="1"/>
      <charset val="129"/>
    </font>
    <font>
      <sz val="7"/>
      <name val="바탕체"/>
      <family val="1"/>
      <charset val="129"/>
    </font>
    <font>
      <sz val="12"/>
      <name val="Arial"/>
      <family val="2"/>
    </font>
    <font>
      <sz val="12"/>
      <name val="ⓒoUAAA¨u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¹UAAA¼"/>
      <family val="3"/>
      <charset val="129"/>
    </font>
    <font>
      <sz val="10"/>
      <name val="명조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1"/>
      <name val="￥i￠￢￠?o"/>
      <family val="3"/>
      <charset val="129"/>
    </font>
    <font>
      <sz val="11"/>
      <name val="¹ÙÅÁÃ¼"/>
      <family val="1"/>
      <charset val="129"/>
    </font>
    <font>
      <sz val="11"/>
      <name val="¹UAAA¼"/>
      <family val="3"/>
      <charset val="129"/>
    </font>
    <font>
      <sz val="9"/>
      <name val="굴림체"/>
      <family val="3"/>
      <charset val="129"/>
    </font>
    <font>
      <sz val="12"/>
      <name val="¹ÙÅÁÃ¼"/>
      <family val="1"/>
      <charset val="129"/>
    </font>
    <font>
      <u/>
      <sz val="7.5"/>
      <color indexed="12"/>
      <name val="±¼¸²A¼"/>
      <family val="3"/>
      <charset val="129"/>
    </font>
    <font>
      <sz val="8"/>
      <name val="¹UAAA¼"/>
      <family val="3"/>
      <charset val="129"/>
    </font>
    <font>
      <sz val="10"/>
      <name val="Courier"/>
      <family val="3"/>
    </font>
    <font>
      <b/>
      <sz val="9"/>
      <name val="Helv"/>
      <family val="2"/>
    </font>
    <font>
      <sz val="11"/>
      <name val="µ¸¿ò"/>
      <family val="3"/>
      <charset val="129"/>
    </font>
    <font>
      <b/>
      <sz val="10"/>
      <name val="Helv"/>
      <family val="2"/>
    </font>
    <font>
      <b/>
      <sz val="11"/>
      <name val="돋움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8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b/>
      <i/>
      <sz val="12"/>
      <name val="Times New Roman"/>
      <family val="1"/>
    </font>
    <font>
      <b/>
      <sz val="12"/>
      <name val="Helv"/>
      <family val="2"/>
    </font>
    <font>
      <sz val="10"/>
      <name val="돋움체"/>
      <family val="3"/>
      <charset val="129"/>
    </font>
    <font>
      <b/>
      <sz val="12"/>
      <name val="Arial"/>
      <family val="2"/>
    </font>
    <font>
      <sz val="10"/>
      <name val="Tms Rmn"/>
      <family val="1"/>
    </font>
    <font>
      <b/>
      <sz val="18"/>
      <name val="Arial"/>
      <family val="2"/>
    </font>
    <font>
      <b/>
      <sz val="11"/>
      <name val="Helv"/>
      <family val="2"/>
    </font>
    <font>
      <b/>
      <i/>
      <sz val="9"/>
      <name val="Times New Roman"/>
      <family val="1"/>
    </font>
    <font>
      <b/>
      <i/>
      <sz val="18"/>
      <color indexed="39"/>
      <name val="돋움체"/>
      <family val="3"/>
      <charset val="129"/>
    </font>
    <font>
      <sz val="7"/>
      <name val="Small Fonts"/>
      <family val="2"/>
    </font>
    <font>
      <sz val="8"/>
      <name val="Helv"/>
      <family val="2"/>
    </font>
    <font>
      <sz val="8"/>
      <name val="바탕체"/>
      <family val="1"/>
      <charset val="129"/>
    </font>
    <font>
      <u/>
      <sz val="10"/>
      <color indexed="36"/>
      <name val="Arial"/>
      <family val="2"/>
    </font>
    <font>
      <sz val="12"/>
      <name val="Times New Roman"/>
      <family val="1"/>
    </font>
    <font>
      <sz val="12"/>
      <name val="명조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4"/>
      <name val="뼻뮝"/>
      <family val="3"/>
      <charset val="129"/>
    </font>
    <font>
      <sz val="10"/>
      <color indexed="12"/>
      <name val="굴림체"/>
      <family val="3"/>
      <charset val="129"/>
    </font>
    <font>
      <sz val="11"/>
      <name val="굴림체"/>
      <family val="3"/>
      <charset val="129"/>
    </font>
    <font>
      <sz val="9"/>
      <name val="바탕체"/>
      <family val="1"/>
      <charset val="129"/>
    </font>
    <font>
      <sz val="10"/>
      <color rgb="FF000000"/>
      <name val="Arial Narrow"/>
      <family val="2"/>
    </font>
    <font>
      <sz val="9"/>
      <color indexed="8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rgb="FF000000"/>
      <name val="바탕체"/>
      <family val="1"/>
      <charset val="129"/>
    </font>
    <font>
      <sz val="10"/>
      <name val="바탕체"/>
      <family val="1"/>
      <charset val="129"/>
    </font>
    <font>
      <sz val="10"/>
      <color rgb="FF000000"/>
      <name val="Arial"/>
      <family val="2"/>
    </font>
    <font>
      <sz val="12"/>
      <color rgb="FF000000"/>
      <name val="돋움체"/>
      <family val="3"/>
      <charset val="129"/>
    </font>
    <font>
      <sz val="10"/>
      <color rgb="FF000000"/>
      <name val="한컴바탕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2"/>
      <name val="¹????¼"/>
      <family val="1"/>
      <charset val="129"/>
    </font>
    <font>
      <sz val="10"/>
      <color rgb="FF000000"/>
      <name val="굴림체"/>
      <family val="3"/>
      <charset val="129"/>
    </font>
    <font>
      <sz val="10"/>
      <name val="Arial Narrow"/>
      <family val="2"/>
    </font>
    <font>
      <sz val="11"/>
      <color rgb="FF000000"/>
      <name val="Arial"/>
      <family val="2"/>
    </font>
    <font>
      <sz val="11"/>
      <name val="굴림"/>
      <family val="3"/>
      <charset val="129"/>
    </font>
    <font>
      <sz val="8"/>
      <color indexed="8"/>
      <name val="Gulim"/>
      <family val="3"/>
    </font>
    <font>
      <sz val="9"/>
      <color rgb="FF000000"/>
      <name val="Arial"/>
      <family val="2"/>
    </font>
    <font>
      <sz val="12"/>
      <name val="돋움"/>
      <family val="3"/>
      <charset val="129"/>
    </font>
    <font>
      <sz val="10"/>
      <name val="Courier New"/>
      <family val="3"/>
    </font>
    <font>
      <sz val="12"/>
      <name val="굴림체"/>
      <family val="3"/>
      <charset val="129"/>
    </font>
    <font>
      <sz val="12"/>
      <name val="견명조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System"/>
      <family val="2"/>
      <charset val="129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0"/>
      <color indexed="12"/>
      <name val="Arial"/>
      <family val="2"/>
    </font>
    <font>
      <u/>
      <sz val="12"/>
      <color indexed="12"/>
      <name val="바탕체"/>
      <family val="1"/>
      <charset val="129"/>
    </font>
    <font>
      <sz val="9"/>
      <name val="돋움체"/>
      <family val="3"/>
      <charset val="129"/>
    </font>
    <font>
      <sz val="9"/>
      <name val="돋움"/>
      <family val="3"/>
      <charset val="129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sz val="8"/>
      <color indexed="12"/>
      <name val="Arial"/>
      <family val="2"/>
    </font>
    <font>
      <b/>
      <sz val="12"/>
      <name val="바탕체"/>
      <family val="1"/>
      <charset val="129"/>
    </font>
    <font>
      <b/>
      <sz val="11"/>
      <color indexed="52"/>
      <name val="맑은 고딕"/>
      <family val="3"/>
      <charset val="129"/>
    </font>
    <font>
      <sz val="12"/>
      <name val="궁서체"/>
      <family val="1"/>
      <charset val="129"/>
    </font>
    <font>
      <sz val="11"/>
      <color indexed="20"/>
      <name val="맑은 고딕"/>
      <family val="3"/>
      <charset val="129"/>
    </font>
    <font>
      <u/>
      <sz val="22"/>
      <color indexed="36"/>
      <name val="돋움"/>
      <family val="3"/>
      <charset val="129"/>
    </font>
    <font>
      <sz val="10"/>
      <color indexed="12"/>
      <name val="돋움"/>
      <family val="3"/>
      <charset val="129"/>
    </font>
    <font>
      <sz val="11"/>
      <color indexed="60"/>
      <name val="맑은 고딕"/>
      <family val="3"/>
      <charset val="129"/>
    </font>
    <font>
      <sz val="10"/>
      <color indexed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sz val="18"/>
      <name val="궁서체"/>
      <family val="1"/>
      <charset val="129"/>
    </font>
    <font>
      <sz val="8"/>
      <name val="#중고딕"/>
      <family val="3"/>
      <charset val="129"/>
    </font>
    <font>
      <sz val="11"/>
      <color indexed="52"/>
      <name val="맑은 고딕"/>
      <family val="3"/>
      <charset val="129"/>
    </font>
    <font>
      <u/>
      <sz val="12"/>
      <color indexed="36"/>
      <name val="돋움체"/>
      <family val="3"/>
      <charset val="129"/>
    </font>
    <font>
      <b/>
      <sz val="11"/>
      <color indexed="8"/>
      <name val="맑은 고딕"/>
      <family val="3"/>
      <charset val="129"/>
    </font>
    <font>
      <sz val="10"/>
      <name val="궁서(English)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6"/>
      <name val="돋움체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돋움체"/>
      <family val="3"/>
      <charset val="129"/>
    </font>
    <font>
      <sz val="9"/>
      <color theme="1"/>
      <name val="Arial"/>
      <family val="2"/>
    </font>
    <font>
      <sz val="11"/>
      <color theme="1"/>
      <name val="돋움"/>
      <family val="3"/>
      <charset val="129"/>
    </font>
    <font>
      <b/>
      <sz val="9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9"/>
      <name val="맑은 고딕"/>
      <family val="3"/>
      <charset val="129"/>
    </font>
    <font>
      <sz val="12"/>
      <name val="???"/>
      <family val="1"/>
    </font>
    <font>
      <b/>
      <sz val="8"/>
      <name val="Arial"/>
      <family val="2"/>
    </font>
    <font>
      <sz val="10"/>
      <color indexed="9"/>
      <name val="Arial"/>
      <family val="2"/>
    </font>
    <font>
      <b/>
      <sz val="11"/>
      <color indexed="16"/>
      <name val="Arial"/>
      <family val="2"/>
    </font>
    <font>
      <b/>
      <sz val="10"/>
      <color indexed="17"/>
      <name val="Arial"/>
      <family val="2"/>
    </font>
    <font>
      <b/>
      <sz val="9"/>
      <name val="Arial"/>
      <family val="2"/>
    </font>
    <font>
      <b/>
      <i/>
      <sz val="14"/>
      <name val="Times New Roman"/>
      <family val="1"/>
    </font>
    <font>
      <b/>
      <sz val="9"/>
      <color indexed="9"/>
      <name val="Arial"/>
      <family val="2"/>
    </font>
    <font>
      <b/>
      <i/>
      <sz val="12"/>
      <color indexed="16"/>
      <name val="Times New Roman"/>
      <family val="1"/>
    </font>
    <font>
      <b/>
      <sz val="16"/>
      <name val="Times New Roman"/>
      <family val="1"/>
    </font>
    <font>
      <b/>
      <sz val="12"/>
      <color indexed="16"/>
      <name val="Arial"/>
      <family val="2"/>
    </font>
    <font>
      <b/>
      <i/>
      <sz val="18"/>
      <color indexed="16"/>
      <name val="Times New Roman"/>
      <family val="1"/>
    </font>
    <font>
      <b/>
      <sz val="8"/>
      <color indexed="32"/>
      <name val="Arial"/>
      <family val="2"/>
    </font>
    <font>
      <sz val="11"/>
      <name val="뼻뮝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indexed="19"/>
      <name val="돋움체"/>
      <family val="3"/>
      <charset val="129"/>
    </font>
    <font>
      <sz val="11"/>
      <name val="¾©"/>
      <family val="3"/>
      <charset val="129"/>
    </font>
    <font>
      <sz val="8"/>
      <name val="휴먼명조"/>
      <family val="3"/>
      <charset val="129"/>
    </font>
    <font>
      <b/>
      <sz val="10"/>
      <name val="돋움"/>
      <family val="3"/>
      <charset val="129"/>
    </font>
    <font>
      <sz val="9.6"/>
      <name val="돋움"/>
      <family val="3"/>
      <charset val="129"/>
    </font>
    <font>
      <sz val="10"/>
      <color indexed="18"/>
      <name val="가는으뜸체"/>
      <family val="1"/>
      <charset val="129"/>
    </font>
    <font>
      <sz val="10"/>
      <name val="바탕"/>
      <family val="1"/>
      <charset val="129"/>
    </font>
    <font>
      <b/>
      <sz val="10"/>
      <color indexed="18"/>
      <name val="휴먼SK태명조"/>
      <family val="3"/>
      <charset val="129"/>
    </font>
    <font>
      <b/>
      <u/>
      <sz val="16"/>
      <name val="돋움"/>
      <family val="3"/>
      <charset val="129"/>
    </font>
    <font>
      <sz val="9"/>
      <color indexed="8"/>
      <name val="휴먼세명조"/>
      <family val="3"/>
      <charset val="129"/>
    </font>
    <font>
      <sz val="10"/>
      <color indexed="37"/>
      <name val="바탕"/>
      <family val="1"/>
      <charset val="129"/>
    </font>
    <font>
      <sz val="10"/>
      <name val="HY견고딕"/>
      <family val="1"/>
      <charset val="129"/>
    </font>
    <font>
      <sz val="10"/>
      <name val="가는안상수체"/>
      <family val="3"/>
      <charset val="129"/>
    </font>
    <font>
      <sz val="10"/>
      <name val="한양신명조"/>
      <family val="1"/>
      <charset val="129"/>
    </font>
    <font>
      <sz val="12"/>
      <name val="견고딕"/>
      <family val="1"/>
      <charset val="129"/>
    </font>
    <font>
      <sz val="10"/>
      <color indexed="37"/>
      <name val="굴림"/>
      <family val="3"/>
      <charset val="129"/>
    </font>
    <font>
      <sz val="9"/>
      <name val="굴림"/>
      <family val="3"/>
      <charset val="129"/>
    </font>
    <font>
      <sz val="10"/>
      <color indexed="37"/>
      <name val="휴먼명조"/>
      <family val="3"/>
      <charset val="129"/>
    </font>
    <font>
      <b/>
      <sz val="10"/>
      <color indexed="24"/>
      <name val="휴먼세명조"/>
      <family val="3"/>
      <charset val="129"/>
    </font>
    <font>
      <b/>
      <u val="doubleAccounting"/>
      <sz val="15"/>
      <name val="휴먼태명조"/>
      <family val="3"/>
      <charset val="129"/>
    </font>
    <font>
      <sz val="20"/>
      <name val="솔체"/>
      <family val="1"/>
      <charset val="129"/>
    </font>
    <font>
      <sz val="11"/>
      <name val="가는으뜸체"/>
      <family val="1"/>
      <charset val="129"/>
    </font>
    <font>
      <b/>
      <sz val="11"/>
      <name val="휴먼머리견출명조"/>
      <family val="3"/>
      <charset val="129"/>
    </font>
    <font>
      <sz val="10"/>
      <name val="휴먼세명조"/>
      <family val="3"/>
      <charset val="129"/>
    </font>
    <font>
      <sz val="8"/>
      <name val="굴림"/>
      <family val="3"/>
      <charset val="129"/>
    </font>
    <font>
      <sz val="8"/>
      <color indexed="8"/>
      <name val="굴림"/>
      <family val="3"/>
      <charset val="129"/>
    </font>
    <font>
      <sz val="7.5"/>
      <name val="돋움체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16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8"/>
      </diagonal>
    </border>
    <border diagonalDown="1">
      <left/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/>
      <top style="medium">
        <color indexed="8"/>
      </top>
      <bottom/>
      <diagonal style="thin">
        <color indexed="8"/>
      </diagonal>
    </border>
    <border diagonalDown="1">
      <left/>
      <right/>
      <top style="medium">
        <color indexed="8"/>
      </top>
      <bottom/>
      <diagonal style="thin">
        <color indexed="8"/>
      </diagonal>
    </border>
    <border diagonalDown="1">
      <left/>
      <right style="thin">
        <color indexed="8"/>
      </right>
      <top style="medium">
        <color indexed="8"/>
      </top>
      <bottom/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 diagonalDown="1">
      <left style="medium">
        <color indexed="8"/>
      </left>
      <right/>
      <top/>
      <bottom/>
      <diagonal style="thin">
        <color indexed="8"/>
      </diagonal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/>
      <right style="hair">
        <color indexed="64"/>
      </right>
      <top/>
      <bottom/>
      <diagonal/>
    </border>
  </borders>
  <cellStyleXfs count="119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7" fontId="7" fillId="0" borderId="0"/>
    <xf numFmtId="0" fontId="5" fillId="0" borderId="0"/>
    <xf numFmtId="0" fontId="5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197" fontId="18" fillId="0" borderId="0" applyFill="0" applyBorder="0" applyProtection="0"/>
    <xf numFmtId="3" fontId="19" fillId="0" borderId="2"/>
    <xf numFmtId="198" fontId="5" fillId="0" borderId="0" applyFont="0" applyFill="0" applyBorder="0" applyAlignment="0" applyProtection="0">
      <alignment vertical="center"/>
    </xf>
    <xf numFmtId="0" fontId="18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0" fontId="25" fillId="0" borderId="0"/>
    <xf numFmtId="0" fontId="25" fillId="0" borderId="0"/>
    <xf numFmtId="0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3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 applyFont="0" applyFill="0" applyBorder="0" applyAlignment="0" applyProtection="0"/>
    <xf numFmtId="0" fontId="21" fillId="0" borderId="0"/>
    <xf numFmtId="0" fontId="21" fillId="0" borderId="0"/>
    <xf numFmtId="0" fontId="19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19" fillId="0" borderId="0" applyFont="0" applyFill="0" applyBorder="0" applyAlignment="0" applyProtection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7" fillId="0" borderId="0"/>
    <xf numFmtId="199" fontId="5" fillId="0" borderId="0" applyFont="0" applyFill="0" applyBorder="0" applyProtection="0">
      <alignment vertical="center"/>
    </xf>
    <xf numFmtId="200" fontId="5" fillId="0" borderId="0">
      <alignment vertical="center"/>
    </xf>
    <xf numFmtId="201" fontId="5" fillId="0" borderId="0" applyFont="0" applyFill="0" applyBorder="0" applyAlignment="0" applyProtection="0">
      <alignment vertical="center"/>
    </xf>
    <xf numFmtId="0" fontId="24" fillId="0" borderId="0"/>
    <xf numFmtId="202" fontId="28" fillId="0" borderId="2">
      <alignment vertical="center"/>
    </xf>
    <xf numFmtId="3" fontId="19" fillId="0" borderId="2"/>
    <xf numFmtId="3" fontId="19" fillId="0" borderId="2"/>
    <xf numFmtId="203" fontId="18" fillId="0" borderId="0">
      <alignment vertical="center"/>
    </xf>
    <xf numFmtId="0" fontId="18" fillId="0" borderId="21"/>
    <xf numFmtId="4" fontId="29" fillId="0" borderId="22">
      <alignment vertical="center"/>
    </xf>
    <xf numFmtId="204" fontId="5" fillId="0" borderId="0">
      <protection locked="0"/>
    </xf>
    <xf numFmtId="0" fontId="30" fillId="0" borderId="0"/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2" fontId="32" fillId="0" borderId="23">
      <alignment horizontal="center" vertical="center"/>
    </xf>
    <xf numFmtId="204" fontId="5" fillId="0" borderId="0">
      <protection locked="0"/>
    </xf>
    <xf numFmtId="204" fontId="5" fillId="0" borderId="0">
      <protection locked="0"/>
    </xf>
    <xf numFmtId="0" fontId="30" fillId="0" borderId="0">
      <protection locked="0"/>
    </xf>
    <xf numFmtId="0" fontId="33" fillId="0" borderId="0" applyFont="0" applyFill="0" applyBorder="0" applyAlignment="0" applyProtection="0"/>
    <xf numFmtId="0" fontId="5" fillId="0" borderId="0">
      <protection locked="0"/>
    </xf>
    <xf numFmtId="0" fontId="33" fillId="0" borderId="0" applyFont="0" applyFill="0" applyBorder="0" applyAlignment="0" applyProtection="0"/>
    <xf numFmtId="204" fontId="5" fillId="0" borderId="0">
      <protection locked="0"/>
    </xf>
    <xf numFmtId="0" fontId="34" fillId="0" borderId="0"/>
    <xf numFmtId="0" fontId="35" fillId="0" borderId="0">
      <alignment horizontal="center" wrapText="1"/>
      <protection locked="0"/>
    </xf>
    <xf numFmtId="204" fontId="5" fillId="0" borderId="0">
      <protection locked="0"/>
    </xf>
    <xf numFmtId="0" fontId="36" fillId="0" borderId="0" applyFont="0" applyFill="0" applyBorder="0" applyAlignment="0" applyProtection="0"/>
    <xf numFmtId="0" fontId="33" fillId="0" borderId="0" applyFont="0" applyFill="0" applyBorder="0" applyAlignment="0" applyProtection="0"/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0" fontId="31" fillId="0" borderId="0"/>
    <xf numFmtId="0" fontId="37" fillId="0" borderId="0"/>
    <xf numFmtId="0" fontId="38" fillId="0" borderId="0"/>
    <xf numFmtId="0" fontId="39" fillId="0" borderId="0"/>
    <xf numFmtId="0" fontId="33" fillId="0" borderId="0"/>
    <xf numFmtId="0" fontId="41" fillId="0" borderId="0"/>
    <xf numFmtId="0" fontId="22" fillId="0" borderId="0"/>
    <xf numFmtId="0" fontId="26" fillId="0" borderId="0" applyFill="0" applyBorder="0" applyAlignment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 applyNumberFormat="0" applyFill="0" applyBorder="0" applyAlignment="0" applyProtection="0">
      <alignment vertical="top"/>
      <protection locked="0"/>
    </xf>
    <xf numFmtId="204" fontId="5" fillId="0" borderId="0">
      <protection locked="0"/>
    </xf>
    <xf numFmtId="0" fontId="32" fillId="0" borderId="0">
      <protection locked="0"/>
    </xf>
    <xf numFmtId="38" fontId="22" fillId="0" borderId="0" applyFont="0" applyFill="0" applyBorder="0" applyAlignment="0" applyProtection="0"/>
    <xf numFmtId="207" fontId="20" fillId="0" borderId="0"/>
    <xf numFmtId="0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NumberFormat="0" applyAlignment="0"/>
    <xf numFmtId="208" fontId="2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2" fillId="0" borderId="0">
      <protection locked="0"/>
    </xf>
    <xf numFmtId="209" fontId="22" fillId="0" borderId="0" applyFont="0" applyFill="0" applyBorder="0" applyAlignment="0" applyProtection="0"/>
    <xf numFmtId="210" fontId="45" fillId="0" borderId="2" applyFill="0" applyBorder="0" applyAlignment="0"/>
    <xf numFmtId="0" fontId="26" fillId="0" borderId="0" applyFont="0" applyFill="0" applyBorder="0" applyAlignment="0" applyProtection="0"/>
    <xf numFmtId="211" fontId="26" fillId="0" borderId="0" applyFont="0" applyFill="0" applyBorder="0" applyAlignment="0" applyProtection="0"/>
    <xf numFmtId="212" fontId="20" fillId="0" borderId="0"/>
    <xf numFmtId="0" fontId="21" fillId="0" borderId="0" applyFont="0" applyFill="0" applyBorder="0" applyAlignment="0" applyProtection="0"/>
    <xf numFmtId="213" fontId="20" fillId="0" borderId="0"/>
    <xf numFmtId="0" fontId="46" fillId="0" borderId="0" applyNumberFormat="0" applyAlignment="0">
      <alignment horizontal="left"/>
    </xf>
    <xf numFmtId="214" fontId="18" fillId="0" borderId="0" applyFont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0" fontId="47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7" fillId="0" borderId="0">
      <protection locked="0"/>
    </xf>
    <xf numFmtId="2" fontId="21" fillId="0" borderId="0" applyFont="0" applyFill="0" applyBorder="0" applyAlignment="0" applyProtection="0"/>
    <xf numFmtId="38" fontId="48" fillId="4" borderId="0" applyNumberFormat="0" applyBorder="0" applyAlignment="0" applyProtection="0"/>
    <xf numFmtId="0" fontId="49" fillId="0" borderId="0">
      <alignment horizontal="left"/>
    </xf>
    <xf numFmtId="0" fontId="50" fillId="0" borderId="24" applyNumberFormat="0" applyAlignment="0" applyProtection="0">
      <alignment horizontal="left" vertical="center"/>
    </xf>
    <xf numFmtId="0" fontId="50" fillId="0" borderId="16">
      <alignment horizontal="left" vertical="center"/>
    </xf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15" fontId="22" fillId="0" borderId="0">
      <protection locked="0"/>
    </xf>
    <xf numFmtId="215" fontId="22" fillId="0" borderId="0">
      <protection locked="0"/>
    </xf>
    <xf numFmtId="0" fontId="52" fillId="0" borderId="0" applyNumberFormat="0" applyFill="0" applyBorder="0" applyAlignment="0" applyProtection="0"/>
    <xf numFmtId="10" fontId="48" fillId="5" borderId="2" applyNumberFormat="0" applyBorder="0" applyAlignment="0" applyProtection="0"/>
    <xf numFmtId="216" fontId="53" fillId="6" borderId="0"/>
    <xf numFmtId="0" fontId="26" fillId="0" borderId="19">
      <protection locked="0"/>
    </xf>
    <xf numFmtId="216" fontId="54" fillId="7" borderId="0"/>
    <xf numFmtId="217" fontId="55" fillId="0" borderId="0">
      <alignment horizontal="left"/>
    </xf>
    <xf numFmtId="202" fontId="21" fillId="0" borderId="0" applyFont="0" applyFill="0" applyBorder="0" applyAlignment="0" applyProtection="0"/>
    <xf numFmtId="205" fontId="21" fillId="0" borderId="0" applyFont="0" applyFill="0" applyBorder="0" applyAlignment="0" applyProtection="0"/>
    <xf numFmtId="0" fontId="56" fillId="0" borderId="19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7" fillId="4" borderId="0" applyNumberFormat="0" applyFont="0" applyFill="0" applyBorder="0" applyAlignment="0">
      <alignment vertical="center"/>
    </xf>
    <xf numFmtId="37" fontId="58" fillId="0" borderId="0"/>
    <xf numFmtId="0" fontId="19" fillId="0" borderId="9" applyNumberFormat="0" applyFont="0" applyBorder="0" applyProtection="0">
      <alignment horizontal="center" vertical="center"/>
    </xf>
    <xf numFmtId="218" fontId="26" fillId="0" borderId="0"/>
    <xf numFmtId="0" fontId="18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4" fontId="35" fillId="0" borderId="0">
      <alignment horizontal="center" wrapText="1"/>
      <protection locked="0"/>
    </xf>
    <xf numFmtId="0" fontId="32" fillId="0" borderId="0">
      <protection locked="0"/>
    </xf>
    <xf numFmtId="10" fontId="21" fillId="0" borderId="0" applyFont="0" applyFill="0" applyBorder="0" applyAlignment="0" applyProtection="0"/>
    <xf numFmtId="219" fontId="59" fillId="0" borderId="0"/>
    <xf numFmtId="0" fontId="24" fillId="0" borderId="0" applyNumberFormat="0" applyFont="0" applyFill="0" applyBorder="0" applyAlignment="0" applyProtection="0">
      <alignment horizontal="left"/>
    </xf>
    <xf numFmtId="30" fontId="60" fillId="0" borderId="0" applyNumberFormat="0" applyFill="0" applyBorder="0" applyAlignment="0" applyProtection="0">
      <alignment horizontal="left"/>
    </xf>
    <xf numFmtId="0" fontId="56" fillId="0" borderId="0"/>
    <xf numFmtId="40" fontId="61" fillId="0" borderId="0" applyBorder="0">
      <alignment horizontal="right"/>
    </xf>
    <xf numFmtId="220" fontId="62" fillId="0" borderId="0">
      <alignment horizontal="center"/>
    </xf>
    <xf numFmtId="49" fontId="63" fillId="0" borderId="0" applyFill="0" applyBorder="0" applyProtection="0">
      <alignment horizontal="centerContinuous" vertical="center"/>
    </xf>
    <xf numFmtId="0" fontId="64" fillId="0" borderId="0" applyFill="0" applyBorder="0" applyProtection="0">
      <alignment horizontal="centerContinuous" vertical="center"/>
    </xf>
    <xf numFmtId="0" fontId="65" fillId="8" borderId="0" applyFill="0" applyBorder="0" applyProtection="0">
      <alignment horizontal="center" vertical="center"/>
    </xf>
    <xf numFmtId="0" fontId="21" fillId="0" borderId="25" applyNumberFormat="0" applyFont="0" applyFill="0" applyAlignment="0" applyProtection="0"/>
    <xf numFmtId="0" fontId="66" fillId="0" borderId="7">
      <alignment horizontal="left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>
      <protection locked="0"/>
    </xf>
    <xf numFmtId="221" fontId="5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69" fillId="0" borderId="0"/>
    <xf numFmtId="0" fontId="26" fillId="0" borderId="0">
      <protection locked="0"/>
    </xf>
    <xf numFmtId="0" fontId="5" fillId="0" borderId="0">
      <protection locked="0"/>
    </xf>
    <xf numFmtId="3" fontId="24" fillId="0" borderId="6">
      <alignment horizontal="center"/>
    </xf>
    <xf numFmtId="0" fontId="5" fillId="0" borderId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202" fontId="21" fillId="0" borderId="26">
      <alignment vertical="center"/>
    </xf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41" fontId="73" fillId="0" borderId="2" applyNumberFormat="0" applyFont="0" applyFill="0" applyBorder="0" applyProtection="0">
      <alignment horizontal="distributed" vertical="center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22" fontId="18" fillId="0" borderId="0" applyFont="0" applyFill="0" applyBorder="0" applyProtection="0">
      <alignment horizontal="center" vertical="center"/>
    </xf>
    <xf numFmtId="223" fontId="18" fillId="0" borderId="0" applyFont="0" applyFill="0" applyBorder="0" applyProtection="0">
      <alignment horizontal="center" vertical="center"/>
    </xf>
    <xf numFmtId="9" fontId="32" fillId="8" borderId="0" applyFill="0" applyBorder="0" applyProtection="0">
      <alignment horizontal="right"/>
    </xf>
    <xf numFmtId="10" fontId="32" fillId="0" borderId="0" applyFill="0" applyBorder="0" applyProtection="0">
      <alignment horizontal="right"/>
    </xf>
    <xf numFmtId="224" fontId="73" fillId="0" borderId="0" applyFont="0" applyFill="0" applyBorder="0" applyAlignment="0" applyProtection="0"/>
    <xf numFmtId="225" fontId="73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3" fillId="0" borderId="0" applyNumberFormat="0" applyFont="0" applyFill="0" applyBorder="0" applyProtection="0">
      <alignment horizontal="centerContinuous" vertical="center"/>
    </xf>
    <xf numFmtId="226" fontId="75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21"/>
    <xf numFmtId="0" fontId="77" fillId="0" borderId="0">
      <alignment vertical="center"/>
    </xf>
    <xf numFmtId="4" fontId="5" fillId="0" borderId="0">
      <protection locked="0"/>
    </xf>
    <xf numFmtId="227" fontId="5" fillId="0" borderId="0">
      <protection locked="0"/>
    </xf>
    <xf numFmtId="1" fontId="19" fillId="8" borderId="0" applyNumberFormat="0" applyFont="0" applyFill="0" applyBorder="0" applyAlignment="0">
      <alignment vertical="center"/>
    </xf>
    <xf numFmtId="0" fontId="57" fillId="4" borderId="0" applyNumberFormat="0" applyFont="0" applyFill="0" applyBorder="0" applyAlignment="0">
      <alignment vertical="center"/>
    </xf>
    <xf numFmtId="0" fontId="20" fillId="0" borderId="0"/>
    <xf numFmtId="1" fontId="78" fillId="8" borderId="0" applyNumberFormat="0" applyFont="0" applyFill="0" applyBorder="0" applyAlignment="0">
      <alignment vertical="center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28" fontId="18" fillId="0" borderId="0" applyFont="0" applyFill="0" applyBorder="0" applyProtection="0">
      <alignment vertical="center"/>
    </xf>
    <xf numFmtId="38" fontId="57" fillId="0" borderId="0" applyFont="0" applyFill="0" applyBorder="0" applyProtection="0">
      <alignment vertical="center"/>
    </xf>
    <xf numFmtId="204" fontId="5" fillId="0" borderId="0">
      <protection locked="0"/>
    </xf>
    <xf numFmtId="41" fontId="5" fillId="0" borderId="0" applyFont="0" applyFill="0" applyBorder="0" applyAlignment="0" applyProtection="0"/>
    <xf numFmtId="229" fontId="20" fillId="8" borderId="0" applyFill="0" applyBorder="0" applyProtection="0">
      <alignment horizontal="right"/>
    </xf>
    <xf numFmtId="9" fontId="79" fillId="0" borderId="0"/>
    <xf numFmtId="38" fontId="73" fillId="0" borderId="0" applyFont="0" applyFill="0" applyBorder="0" applyAlignment="0" applyProtection="0">
      <alignment vertical="center"/>
    </xf>
    <xf numFmtId="230" fontId="73" fillId="0" borderId="0" applyFont="0" applyFill="0" applyBorder="0" applyAlignment="0" applyProtection="0">
      <alignment vertical="center"/>
    </xf>
    <xf numFmtId="231" fontId="73" fillId="0" borderId="0" applyFont="0" applyFill="0" applyBorder="0" applyAlignment="0" applyProtection="0">
      <alignment vertical="center"/>
    </xf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3" fontId="74" fillId="0" borderId="0" applyFill="0" applyBorder="0" applyProtection="0"/>
    <xf numFmtId="198" fontId="20" fillId="0" borderId="0" applyFill="0" applyBorder="0" applyProtection="0"/>
    <xf numFmtId="198" fontId="20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229" fontId="74" fillId="0" borderId="0" applyFill="0" applyBorder="0" applyProtection="0"/>
    <xf numFmtId="199" fontId="20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4" fontId="74" fillId="0" borderId="0" applyFill="0" applyBorder="0" applyProtection="0"/>
    <xf numFmtId="196" fontId="20" fillId="0" borderId="0" applyFill="0" applyBorder="0" applyProtection="0"/>
    <xf numFmtId="232" fontId="20" fillId="0" borderId="0" applyFill="0" applyBorder="0" applyProtection="0"/>
    <xf numFmtId="233" fontId="20" fillId="0" borderId="0" applyFill="0" applyBorder="0" applyProtection="0"/>
    <xf numFmtId="233" fontId="20" fillId="0" borderId="0"/>
    <xf numFmtId="234" fontId="34" fillId="0" borderId="0" applyFont="0" applyFill="0" applyBorder="0" applyAlignment="0" applyProtection="0"/>
    <xf numFmtId="235" fontId="34" fillId="0" borderId="0" applyFont="0" applyFill="0" applyBorder="0" applyAlignment="0" applyProtection="0"/>
    <xf numFmtId="236" fontId="34" fillId="0" borderId="0" applyFont="0" applyFill="0" applyBorder="0" applyAlignment="0" applyProtection="0"/>
    <xf numFmtId="237" fontId="34" fillId="0" borderId="0" applyFont="0" applyFill="0" applyBorder="0" applyAlignment="0" applyProtection="0"/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0" fontId="18" fillId="0" borderId="0" applyFont="0" applyFill="0" applyBorder="0" applyAlignment="0" applyProtection="0"/>
    <xf numFmtId="238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0" fontId="18" fillId="0" borderId="0"/>
    <xf numFmtId="0" fontId="80" fillId="0" borderId="0">
      <alignment vertical="center"/>
    </xf>
    <xf numFmtId="0" fontId="26" fillId="0" borderId="0"/>
    <xf numFmtId="0" fontId="5" fillId="0" borderId="25">
      <protection locked="0"/>
    </xf>
    <xf numFmtId="239" fontId="5" fillId="0" borderId="0">
      <protection locked="0"/>
    </xf>
    <xf numFmtId="240" fontId="5" fillId="0" borderId="0">
      <protection locked="0"/>
    </xf>
    <xf numFmtId="9" fontId="7" fillId="0" borderId="0"/>
    <xf numFmtId="41" fontId="22" fillId="0" borderId="0" applyFont="0" applyFill="0" applyBorder="0" applyAlignment="0" applyProtection="0">
      <alignment vertical="center"/>
    </xf>
    <xf numFmtId="0" fontId="18" fillId="0" borderId="0"/>
    <xf numFmtId="9" fontId="7" fillId="0" borderId="0"/>
    <xf numFmtId="41" fontId="22" fillId="0" borderId="0" applyFont="0" applyFill="0" applyBorder="0" applyAlignment="0" applyProtection="0">
      <alignment vertical="center"/>
    </xf>
    <xf numFmtId="0" fontId="7" fillId="0" borderId="0"/>
    <xf numFmtId="195" fontId="7" fillId="0" borderId="0"/>
    <xf numFmtId="206" fontId="85" fillId="0" borderId="0"/>
    <xf numFmtId="0" fontId="86" fillId="0" borderId="0"/>
    <xf numFmtId="0" fontId="87" fillId="0" borderId="0"/>
    <xf numFmtId="0" fontId="87" fillId="0" borderId="0"/>
    <xf numFmtId="0" fontId="24" fillId="0" borderId="38">
      <alignment horizontal="center"/>
    </xf>
    <xf numFmtId="0" fontId="24" fillId="0" borderId="38">
      <alignment horizontal="center"/>
    </xf>
    <xf numFmtId="0" fontId="86" fillId="0" borderId="15">
      <alignment horizontal="centerContinuous" vertical="center"/>
    </xf>
    <xf numFmtId="242" fontId="57" fillId="0" borderId="0" applyFont="0" applyFill="0" applyBorder="0" applyAlignment="0" applyProtection="0">
      <alignment horizontal="center" vertical="center"/>
    </xf>
    <xf numFmtId="3" fontId="27" fillId="0" borderId="2"/>
    <xf numFmtId="3" fontId="88" fillId="0" borderId="2"/>
    <xf numFmtId="3" fontId="19" fillId="0" borderId="2"/>
    <xf numFmtId="229" fontId="18" fillId="0" borderId="0">
      <alignment vertical="center"/>
    </xf>
    <xf numFmtId="4" fontId="18" fillId="0" borderId="0">
      <alignment vertical="center"/>
    </xf>
    <xf numFmtId="243" fontId="18" fillId="0" borderId="0">
      <alignment vertical="center"/>
    </xf>
    <xf numFmtId="3" fontId="18" fillId="0" borderId="0">
      <alignment vertical="center"/>
    </xf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89" fillId="0" borderId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5" fontId="5" fillId="0" borderId="0" applyNumberFormat="0" applyFont="0" applyFill="0" applyBorder="0" applyAlignment="0" applyProtection="0"/>
    <xf numFmtId="246" fontId="90" fillId="0" borderId="0" applyNumberFormat="0" applyFont="0" applyFill="0" applyBorder="0" applyAlignment="0" applyProtection="0"/>
    <xf numFmtId="246" fontId="91" fillId="0" borderId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7" fontId="18" fillId="0" borderId="0" applyNumberFormat="0" applyFont="0" applyFill="0" applyBorder="0" applyAlignment="0" applyProtection="0"/>
    <xf numFmtId="248" fontId="85" fillId="0" borderId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5" fontId="5" fillId="0" borderId="0" applyNumberFormat="0" applyFont="0" applyFill="0" applyBorder="0" applyAlignment="0" applyProtection="0"/>
    <xf numFmtId="246" fontId="90" fillId="0" borderId="0" applyNumberFormat="0" applyFont="0" applyFill="0" applyBorder="0" applyAlignment="0" applyProtection="0"/>
    <xf numFmtId="246" fontId="91" fillId="0" borderId="0"/>
    <xf numFmtId="24" fontId="24" fillId="0" borderId="0" applyFont="0" applyFill="0" applyBorder="0" applyAlignment="0" applyProtection="0"/>
    <xf numFmtId="24" fontId="89" fillId="0" borderId="0"/>
    <xf numFmtId="24" fontId="24" fillId="0" borderId="0" applyFont="0" applyFill="0" applyBorder="0" applyAlignment="0" applyProtection="0"/>
    <xf numFmtId="247" fontId="18" fillId="0" borderId="0" applyNumberFormat="0" applyFont="0" applyFill="0" applyBorder="0" applyAlignment="0" applyProtection="0"/>
    <xf numFmtId="249" fontId="5" fillId="0" borderId="0" applyNumberFormat="0" applyFont="0" applyFill="0" applyBorder="0" applyAlignment="0" applyProtection="0"/>
    <xf numFmtId="249" fontId="92" fillId="0" borderId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50" fontId="92" fillId="0" borderId="0"/>
    <xf numFmtId="250" fontId="92" fillId="0" borderId="0"/>
    <xf numFmtId="250" fontId="92" fillId="0" borderId="0"/>
    <xf numFmtId="250" fontId="92" fillId="0" borderId="0"/>
    <xf numFmtId="250" fontId="92" fillId="0" borderId="0"/>
    <xf numFmtId="250" fontId="92" fillId="0" borderId="0"/>
    <xf numFmtId="250" fontId="92" fillId="0" borderId="0"/>
    <xf numFmtId="244" fontId="24" fillId="0" borderId="0" applyFont="0" applyFill="0" applyBorder="0" applyAlignment="0" applyProtection="0"/>
    <xf numFmtId="251" fontId="89" fillId="0" borderId="0"/>
    <xf numFmtId="252" fontId="92" fillId="0" borderId="0"/>
    <xf numFmtId="251" fontId="89" fillId="0" borderId="0"/>
    <xf numFmtId="251" fontId="89" fillId="0" borderId="0"/>
    <xf numFmtId="251" fontId="89" fillId="0" borderId="0"/>
    <xf numFmtId="251" fontId="89" fillId="0" borderId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51" fontId="89" fillId="0" borderId="0"/>
    <xf numFmtId="251" fontId="89" fillId="0" borderId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24" fillId="0" borderId="0" applyFont="0" applyFill="0" applyBorder="0" applyAlignment="0" applyProtection="0"/>
    <xf numFmtId="250" fontId="92" fillId="0" borderId="0"/>
    <xf numFmtId="251" fontId="89" fillId="0" borderId="0"/>
    <xf numFmtId="24" fontId="24" fillId="0" borderId="0" applyFont="0" applyFill="0" applyBorder="0" applyAlignment="0" applyProtection="0"/>
    <xf numFmtId="251" fontId="89" fillId="0" borderId="0"/>
    <xf numFmtId="251" fontId="89" fillId="0" borderId="0"/>
    <xf numFmtId="251" fontId="89" fillId="0" borderId="0"/>
    <xf numFmtId="251" fontId="89" fillId="0" borderId="0"/>
    <xf numFmtId="251" fontId="89" fillId="0" borderId="0"/>
    <xf numFmtId="24" fontId="24" fillId="0" borderId="0" applyFont="0" applyFill="0" applyBorder="0" applyAlignment="0" applyProtection="0"/>
    <xf numFmtId="244" fontId="24" fillId="0" borderId="0" applyFont="0" applyFill="0" applyBorder="0" applyAlignment="0" applyProtection="0"/>
    <xf numFmtId="24" fontId="89" fillId="0" borderId="0"/>
    <xf numFmtId="253" fontId="57" fillId="0" borderId="0" applyFont="0" applyFill="0" applyBorder="0" applyAlignment="0" applyProtection="0">
      <alignment vertical="center"/>
    </xf>
    <xf numFmtId="198" fontId="5" fillId="0" borderId="0" applyFont="0" applyFill="0" applyBorder="0" applyAlignment="0" applyProtection="0">
      <alignment vertical="center"/>
    </xf>
    <xf numFmtId="198" fontId="92" fillId="0" borderId="0">
      <alignment vertical="center"/>
    </xf>
    <xf numFmtId="40" fontId="18" fillId="0" borderId="34"/>
    <xf numFmtId="40" fontId="85" fillId="0" borderId="34"/>
    <xf numFmtId="0" fontId="89" fillId="0" borderId="0"/>
    <xf numFmtId="0" fontId="3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/>
    <xf numFmtId="0" fontId="85" fillId="0" borderId="0"/>
    <xf numFmtId="0" fontId="18" fillId="0" borderId="0"/>
    <xf numFmtId="0" fontId="85" fillId="0" borderId="0"/>
    <xf numFmtId="0" fontId="20" fillId="0" borderId="0"/>
    <xf numFmtId="0" fontId="22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87" fillId="0" borderId="0"/>
    <xf numFmtId="0" fontId="22" fillId="0" borderId="0" applyNumberFormat="0" applyFill="0" applyBorder="0" applyAlignment="0" applyProtection="0"/>
    <xf numFmtId="0" fontId="78" fillId="0" borderId="35">
      <alignment vertical="center"/>
    </xf>
    <xf numFmtId="0" fontId="78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5" fillId="0" borderId="35">
      <alignment vertical="center"/>
    </xf>
    <xf numFmtId="0" fontId="22" fillId="0" borderId="0"/>
    <xf numFmtId="0" fontId="22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2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0" fontId="87" fillId="0" borderId="0"/>
    <xf numFmtId="0" fontId="87" fillId="0" borderId="0"/>
    <xf numFmtId="0" fontId="94" fillId="0" borderId="0"/>
    <xf numFmtId="0" fontId="87" fillId="0" borderId="0"/>
    <xf numFmtId="0" fontId="5" fillId="0" borderId="0"/>
    <xf numFmtId="0" fontId="5" fillId="0" borderId="0"/>
    <xf numFmtId="9" fontId="95" fillId="0" borderId="0" applyFont="0" applyFill="0" applyBorder="0" applyAlignment="0" applyProtection="0"/>
    <xf numFmtId="0" fontId="8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8" fillId="0" borderId="0"/>
    <xf numFmtId="0" fontId="21" fillId="0" borderId="0" applyFont="0" applyFill="0" applyBorder="0" applyAlignment="0" applyProtection="0"/>
    <xf numFmtId="0" fontId="21" fillId="0" borderId="0"/>
    <xf numFmtId="0" fontId="87" fillId="0" borderId="0"/>
    <xf numFmtId="0" fontId="94" fillId="0" borderId="0"/>
    <xf numFmtId="0" fontId="94" fillId="0" borderId="0"/>
    <xf numFmtId="0" fontId="25" fillId="0" borderId="0"/>
    <xf numFmtId="0" fontId="25" fillId="0" borderId="0"/>
    <xf numFmtId="0" fontId="25" fillId="0" borderId="0"/>
    <xf numFmtId="0" fontId="21" fillId="0" borderId="0" applyFont="0" applyFill="0" applyBorder="0" applyAlignment="0" applyProtection="0"/>
    <xf numFmtId="0" fontId="94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2" fillId="0" borderId="0"/>
    <xf numFmtId="0" fontId="87" fillId="0" borderId="0"/>
    <xf numFmtId="206" fontId="96" fillId="0" borderId="0"/>
    <xf numFmtId="0" fontId="80" fillId="0" borderId="0"/>
    <xf numFmtId="0" fontId="87" fillId="0" borderId="0"/>
    <xf numFmtId="0" fontId="22" fillId="0" borderId="0"/>
    <xf numFmtId="0" fontId="87" fillId="0" borderId="0"/>
    <xf numFmtId="0" fontId="87" fillId="0" borderId="0"/>
    <xf numFmtId="0" fontId="22" fillId="0" borderId="0"/>
    <xf numFmtId="0" fontId="22" fillId="0" borderId="0"/>
    <xf numFmtId="0" fontId="8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0" fontId="85" fillId="0" borderId="0"/>
    <xf numFmtId="0" fontId="2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5" fillId="0" borderId="0"/>
    <xf numFmtId="0" fontId="5" fillId="0" borderId="0"/>
    <xf numFmtId="0" fontId="22" fillId="0" borderId="0"/>
    <xf numFmtId="0" fontId="97" fillId="0" borderId="0"/>
    <xf numFmtId="0" fontId="87" fillId="0" borderId="0"/>
    <xf numFmtId="0" fontId="18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21" fillId="0" borderId="0"/>
    <xf numFmtId="0" fontId="2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94" fillId="0" borderId="0"/>
    <xf numFmtId="0" fontId="22" fillId="0" borderId="0"/>
    <xf numFmtId="0" fontId="18" fillId="0" borderId="0"/>
    <xf numFmtId="0" fontId="22" fillId="0" borderId="0"/>
    <xf numFmtId="0" fontId="5" fillId="0" borderId="0"/>
    <xf numFmtId="0" fontId="22" fillId="0" borderId="0"/>
    <xf numFmtId="0" fontId="24" fillId="0" borderId="0"/>
    <xf numFmtId="0" fontId="22" fillId="0" borderId="0"/>
    <xf numFmtId="0" fontId="23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1" fillId="0" borderId="0" applyFont="0" applyFill="0" applyBorder="0" applyAlignment="0" applyProtection="0"/>
    <xf numFmtId="41" fontId="78" fillId="0" borderId="0" applyFont="0" applyFill="0" applyBorder="0" applyAlignment="0" applyProtection="0"/>
    <xf numFmtId="0" fontId="21" fillId="0" borderId="0"/>
    <xf numFmtId="0" fontId="25" fillId="0" borderId="0"/>
    <xf numFmtId="0" fontId="5" fillId="0" borderId="0"/>
    <xf numFmtId="0" fontId="5" fillId="0" borderId="0"/>
    <xf numFmtId="0" fontId="21" fillId="0" borderId="0" applyFont="0" applyFill="0" applyBorder="0" applyAlignment="0" applyProtection="0"/>
    <xf numFmtId="0" fontId="22" fillId="0" borderId="0"/>
    <xf numFmtId="0" fontId="87" fillId="0" borderId="0"/>
    <xf numFmtId="0" fontId="5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Font="0" applyFill="0" applyBorder="0" applyAlignment="0" applyProtection="0"/>
    <xf numFmtId="0" fontId="87" fillId="0" borderId="0"/>
    <xf numFmtId="0" fontId="23" fillId="0" borderId="0"/>
    <xf numFmtId="0" fontId="87" fillId="0" borderId="0"/>
    <xf numFmtId="0" fontId="87" fillId="0" borderId="0"/>
    <xf numFmtId="0" fontId="94" fillId="0" borderId="0"/>
    <xf numFmtId="0" fontId="98" fillId="0" borderId="0"/>
    <xf numFmtId="0" fontId="94" fillId="0" borderId="0"/>
    <xf numFmtId="0" fontId="22" fillId="0" borderId="0"/>
    <xf numFmtId="0" fontId="94" fillId="0" borderId="0"/>
    <xf numFmtId="0" fontId="94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2" fillId="0" borderId="0"/>
    <xf numFmtId="0" fontId="87" fillId="0" borderId="0"/>
    <xf numFmtId="0" fontId="87" fillId="0" borderId="0"/>
    <xf numFmtId="0" fontId="94" fillId="0" borderId="0"/>
    <xf numFmtId="0" fontId="22" fillId="0" borderId="0"/>
    <xf numFmtId="0" fontId="94" fillId="0" borderId="0"/>
    <xf numFmtId="0" fontId="21" fillId="0" borderId="0" applyFont="0" applyFill="0" applyBorder="0" applyAlignment="0" applyProtection="0"/>
    <xf numFmtId="0" fontId="87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89" fillId="0" borderId="0"/>
    <xf numFmtId="0" fontId="87" fillId="0" borderId="0"/>
    <xf numFmtId="0" fontId="22" fillId="0" borderId="0"/>
    <xf numFmtId="0" fontId="25" fillId="0" borderId="0"/>
    <xf numFmtId="0" fontId="89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254" fontId="95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95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87" fillId="0" borderId="0"/>
    <xf numFmtId="0" fontId="22" fillId="0" borderId="0"/>
    <xf numFmtId="0" fontId="5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7" fillId="0" borderId="0"/>
    <xf numFmtId="0" fontId="5" fillId="0" borderId="0"/>
    <xf numFmtId="0" fontId="25" fillId="0" borderId="0"/>
    <xf numFmtId="0" fontId="89" fillId="0" borderId="0"/>
    <xf numFmtId="0" fontId="25" fillId="0" borderId="0"/>
    <xf numFmtId="0" fontId="89" fillId="0" borderId="0"/>
    <xf numFmtId="0" fontId="22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8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26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24" fillId="0" borderId="0"/>
    <xf numFmtId="0" fontId="7" fillId="0" borderId="0"/>
    <xf numFmtId="0" fontId="23" fillId="0" borderId="0"/>
    <xf numFmtId="0" fontId="7" fillId="0" borderId="0"/>
    <xf numFmtId="0" fontId="24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2" fillId="0" borderId="0"/>
    <xf numFmtId="0" fontId="7" fillId="0" borderId="0"/>
    <xf numFmtId="0" fontId="24" fillId="0" borderId="0"/>
    <xf numFmtId="0" fontId="7" fillId="0" borderId="0"/>
    <xf numFmtId="0" fontId="22" fillId="0" borderId="0"/>
    <xf numFmtId="0" fontId="7" fillId="0" borderId="0"/>
    <xf numFmtId="0" fontId="24" fillId="0" borderId="0"/>
    <xf numFmtId="0" fontId="7" fillId="0" borderId="0"/>
    <xf numFmtId="0" fontId="22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23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7" fillId="0" borderId="0"/>
    <xf numFmtId="0" fontId="24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99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1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2" fillId="0" borderId="0">
      <protection locked="0"/>
    </xf>
    <xf numFmtId="0" fontId="7" fillId="0" borderId="0"/>
    <xf numFmtId="0" fontId="7" fillId="0" borderId="0"/>
    <xf numFmtId="256" fontId="57" fillId="0" borderId="0" applyFont="0" applyFill="0" applyBorder="0" applyAlignment="0" applyProtection="0">
      <alignment vertical="center"/>
    </xf>
    <xf numFmtId="199" fontId="5" fillId="0" borderId="0" applyFont="0" applyFill="0" applyBorder="0" applyProtection="0">
      <alignment vertical="center"/>
    </xf>
    <xf numFmtId="0" fontId="7" fillId="0" borderId="0"/>
    <xf numFmtId="0" fontId="7" fillId="0" borderId="0"/>
    <xf numFmtId="257" fontId="57" fillId="0" borderId="0">
      <alignment vertical="center"/>
    </xf>
    <xf numFmtId="200" fontId="5" fillId="0" borderId="0">
      <alignment vertical="center"/>
    </xf>
    <xf numFmtId="0" fontId="7" fillId="0" borderId="0"/>
    <xf numFmtId="0" fontId="7" fillId="0" borderId="0"/>
    <xf numFmtId="258" fontId="57" fillId="0" borderId="0" applyFont="0" applyFill="0" applyBorder="0" applyAlignment="0" applyProtection="0">
      <alignment vertical="center"/>
    </xf>
    <xf numFmtId="201" fontId="5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221" fontId="72" fillId="0" borderId="0">
      <protection locked="0"/>
    </xf>
    <xf numFmtId="0" fontId="7" fillId="0" borderId="0"/>
    <xf numFmtId="0" fontId="7" fillId="0" borderId="0"/>
    <xf numFmtId="0" fontId="72" fillId="0" borderId="0">
      <protection locked="0"/>
    </xf>
    <xf numFmtId="0" fontId="7" fillId="0" borderId="0"/>
    <xf numFmtId="0" fontId="7" fillId="0" borderId="0"/>
    <xf numFmtId="0" fontId="72" fillId="0" borderId="0">
      <protection locked="0"/>
    </xf>
    <xf numFmtId="0" fontId="7" fillId="0" borderId="0"/>
    <xf numFmtId="0" fontId="7" fillId="0" borderId="0"/>
    <xf numFmtId="259" fontId="72" fillId="0" borderId="0">
      <protection locked="0"/>
    </xf>
    <xf numFmtId="0" fontId="7" fillId="0" borderId="0"/>
    <xf numFmtId="0" fontId="7" fillId="0" borderId="0"/>
    <xf numFmtId="202" fontId="28" fillId="0" borderId="2">
      <alignment vertical="center"/>
    </xf>
    <xf numFmtId="0" fontId="7" fillId="0" borderId="0"/>
    <xf numFmtId="0" fontId="7" fillId="0" borderId="0"/>
    <xf numFmtId="9" fontId="86" fillId="0" borderId="0">
      <alignment vertical="center"/>
    </xf>
    <xf numFmtId="0" fontId="7" fillId="0" borderId="0"/>
    <xf numFmtId="0" fontId="7" fillId="0" borderId="0"/>
    <xf numFmtId="260" fontId="22" fillId="0" borderId="0" applyFont="0" applyFill="0" applyBorder="0" applyAlignment="0" applyProtection="0"/>
    <xf numFmtId="0" fontId="7" fillId="0" borderId="0"/>
    <xf numFmtId="0" fontId="7" fillId="0" borderId="0"/>
    <xf numFmtId="3" fontId="27" fillId="0" borderId="2"/>
    <xf numFmtId="3" fontId="19" fillId="0" borderId="2"/>
    <xf numFmtId="0" fontId="7" fillId="0" borderId="0"/>
    <xf numFmtId="0" fontId="7" fillId="0" borderId="0"/>
    <xf numFmtId="0" fontId="86" fillId="0" borderId="0">
      <alignment vertical="center"/>
    </xf>
    <xf numFmtId="0" fontId="7" fillId="0" borderId="0"/>
    <xf numFmtId="0" fontId="7" fillId="0" borderId="0"/>
    <xf numFmtId="3" fontId="27" fillId="0" borderId="2"/>
    <xf numFmtId="3" fontId="19" fillId="0" borderId="2"/>
    <xf numFmtId="0" fontId="7" fillId="0" borderId="0"/>
    <xf numFmtId="0" fontId="7" fillId="0" borderId="0"/>
    <xf numFmtId="10" fontId="86" fillId="0" borderId="0">
      <alignment vertical="center"/>
    </xf>
    <xf numFmtId="0" fontId="7" fillId="0" borderId="0"/>
    <xf numFmtId="0" fontId="7" fillId="0" borderId="0"/>
    <xf numFmtId="0" fontId="86" fillId="0" borderId="0">
      <alignment vertical="center"/>
    </xf>
    <xf numFmtId="0" fontId="7" fillId="0" borderId="0"/>
    <xf numFmtId="0" fontId="7" fillId="0" borderId="0"/>
    <xf numFmtId="261" fontId="5" fillId="0" borderId="0">
      <alignment vertical="center"/>
    </xf>
    <xf numFmtId="0" fontId="99" fillId="0" borderId="0"/>
    <xf numFmtId="0" fontId="7" fillId="0" borderId="0"/>
    <xf numFmtId="0" fontId="7" fillId="0" borderId="0"/>
    <xf numFmtId="202" fontId="28" fillId="0" borderId="2">
      <alignment vertical="center"/>
    </xf>
    <xf numFmtId="0" fontId="7" fillId="0" borderId="0"/>
    <xf numFmtId="0" fontId="7" fillId="0" borderId="0"/>
    <xf numFmtId="202" fontId="28" fillId="0" borderId="2">
      <alignment vertical="center"/>
    </xf>
    <xf numFmtId="0" fontId="7" fillId="0" borderId="0"/>
    <xf numFmtId="0" fontId="7" fillId="0" borderId="0"/>
    <xf numFmtId="203" fontId="18" fillId="0" borderId="0">
      <alignment vertical="center"/>
    </xf>
    <xf numFmtId="0" fontId="7" fillId="0" borderId="0"/>
    <xf numFmtId="0" fontId="7" fillId="0" borderId="0"/>
    <xf numFmtId="262" fontId="5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263" fontId="5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264" fontId="100" fillId="0" borderId="0">
      <alignment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0" fontId="102" fillId="0" borderId="0"/>
    <xf numFmtId="0" fontId="99" fillId="0" borderId="0"/>
    <xf numFmtId="0" fontId="7" fillId="0" borderId="0"/>
    <xf numFmtId="0" fontId="7" fillId="0" borderId="0"/>
    <xf numFmtId="0" fontId="7" fillId="0" borderId="0"/>
    <xf numFmtId="264" fontId="100" fillId="0" borderId="0">
      <alignment vertical="center"/>
    </xf>
    <xf numFmtId="0" fontId="7" fillId="0" borderId="0"/>
    <xf numFmtId="0" fontId="7" fillId="0" borderId="0"/>
    <xf numFmtId="265" fontId="5" fillId="0" borderId="0">
      <alignment vertical="center"/>
    </xf>
    <xf numFmtId="0" fontId="7" fillId="0" borderId="0"/>
    <xf numFmtId="0" fontId="7" fillId="0" borderId="0"/>
    <xf numFmtId="265" fontId="5" fillId="0" borderId="0">
      <alignment vertical="center"/>
    </xf>
    <xf numFmtId="0" fontId="7" fillId="0" borderId="0"/>
    <xf numFmtId="0" fontId="7" fillId="0" borderId="0"/>
    <xf numFmtId="266" fontId="5" fillId="0" borderId="0">
      <alignment vertical="center"/>
    </xf>
    <xf numFmtId="0" fontId="7" fillId="0" borderId="0"/>
    <xf numFmtId="0" fontId="7" fillId="0" borderId="0"/>
    <xf numFmtId="266" fontId="5" fillId="0" borderId="0">
      <alignment vertical="center"/>
    </xf>
    <xf numFmtId="0" fontId="7" fillId="0" borderId="0"/>
    <xf numFmtId="0" fontId="7" fillId="0" borderId="0"/>
    <xf numFmtId="266" fontId="5" fillId="0" borderId="0">
      <alignment vertical="center"/>
    </xf>
    <xf numFmtId="0" fontId="7" fillId="0" borderId="0"/>
    <xf numFmtId="0" fontId="7" fillId="0" borderId="0"/>
    <xf numFmtId="266" fontId="5" fillId="0" borderId="0">
      <alignment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0" fontId="78" fillId="0" borderId="0">
      <alignment horizontal="center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101" fillId="0" borderId="28">
      <alignment horizontal="right" vertical="center"/>
    </xf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7" fillId="0" borderId="0"/>
    <xf numFmtId="0" fontId="7" fillId="0" borderId="0"/>
    <xf numFmtId="3" fontId="101" fillId="0" borderId="28">
      <alignment horizontal="right" vertical="center"/>
    </xf>
    <xf numFmtId="0" fontId="99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0" fontId="102" fillId="0" borderId="0"/>
    <xf numFmtId="0" fontId="7" fillId="0" borderId="0"/>
    <xf numFmtId="0" fontId="7" fillId="0" borderId="0"/>
    <xf numFmtId="41" fontId="18" fillId="0" borderId="0">
      <alignment horizontal="center" vertical="center"/>
    </xf>
    <xf numFmtId="0" fontId="7" fillId="0" borderId="0"/>
    <xf numFmtId="0" fontId="7" fillId="0" borderId="0"/>
    <xf numFmtId="267" fontId="103" fillId="0" borderId="0">
      <alignment horizontal="center" vertical="center"/>
    </xf>
    <xf numFmtId="0" fontId="7" fillId="0" borderId="0"/>
    <xf numFmtId="0" fontId="7" fillId="0" borderId="0"/>
    <xf numFmtId="0" fontId="78" fillId="0" borderId="0">
      <alignment horizontal="center" vertical="center"/>
    </xf>
    <xf numFmtId="0" fontId="7" fillId="0" borderId="0"/>
    <xf numFmtId="0" fontId="7" fillId="0" borderId="0"/>
    <xf numFmtId="0" fontId="24" fillId="0" borderId="33"/>
    <xf numFmtId="0" fontId="7" fillId="0" borderId="0"/>
    <xf numFmtId="4" fontId="29" fillId="0" borderId="22">
      <alignment vertical="center"/>
    </xf>
    <xf numFmtId="0" fontId="7" fillId="0" borderId="0"/>
    <xf numFmtId="0" fontId="7" fillId="0" borderId="0"/>
    <xf numFmtId="268" fontId="57" fillId="0" borderId="0">
      <alignment vertical="center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4" fontId="29" fillId="0" borderId="22">
      <alignment vertical="center"/>
    </xf>
    <xf numFmtId="0" fontId="7" fillId="0" borderId="0"/>
    <xf numFmtId="0" fontId="7" fillId="0" borderId="0"/>
    <xf numFmtId="0" fontId="103" fillId="0" borderId="0">
      <alignment horizontal="centerContinuous"/>
    </xf>
    <xf numFmtId="0" fontId="7" fillId="0" borderId="0"/>
    <xf numFmtId="0" fontId="7" fillId="0" borderId="0"/>
    <xf numFmtId="0" fontId="22" fillId="0" borderId="0" applyNumberFormat="0" applyFill="0" applyBorder="0" applyAlignment="0" applyProtection="0"/>
    <xf numFmtId="0" fontId="9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0" fontId="18" fillId="0" borderId="7">
      <alignment horizont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" fontId="101" fillId="0" borderId="28">
      <alignment horizontal="right" vertical="center"/>
    </xf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2" fontId="101" fillId="0" borderId="28">
      <alignment horizontal="right" vertical="center"/>
    </xf>
    <xf numFmtId="0" fontId="7" fillId="0" borderId="0"/>
    <xf numFmtId="0" fontId="7" fillId="0" borderId="0"/>
    <xf numFmtId="0" fontId="7" fillId="0" borderId="0"/>
    <xf numFmtId="0" fontId="104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4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4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4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4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4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268" fontId="57" fillId="0" borderId="0">
      <alignment vertical="center"/>
    </xf>
    <xf numFmtId="0" fontId="7" fillId="0" borderId="0"/>
    <xf numFmtId="0" fontId="7" fillId="0" borderId="0"/>
    <xf numFmtId="0" fontId="72" fillId="0" borderId="0">
      <protection locked="0"/>
    </xf>
    <xf numFmtId="0" fontId="7" fillId="0" borderId="0"/>
    <xf numFmtId="0" fontId="7" fillId="0" borderId="0"/>
    <xf numFmtId="0" fontId="7" fillId="0" borderId="0"/>
    <xf numFmtId="0" fontId="104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4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4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4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4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4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18" fillId="0" borderId="0">
      <protection locked="0"/>
    </xf>
    <xf numFmtId="0" fontId="7" fillId="0" borderId="0"/>
    <xf numFmtId="0" fontId="7" fillId="0" borderId="0"/>
    <xf numFmtId="0" fontId="7" fillId="0" borderId="0"/>
    <xf numFmtId="0" fontId="105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5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5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5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5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5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8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9" fillId="0" borderId="39">
      <alignment horizontal="center" vertical="center"/>
    </xf>
    <xf numFmtId="0" fontId="99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3" fontId="86" fillId="0" borderId="0"/>
    <xf numFmtId="0" fontId="7" fillId="0" borderId="0"/>
    <xf numFmtId="0" fontId="7" fillId="0" borderId="0"/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204" fontId="5" fillId="0" borderId="0">
      <protection locked="0"/>
    </xf>
    <xf numFmtId="0" fontId="99" fillId="0" borderId="0"/>
    <xf numFmtId="0" fontId="7" fillId="0" borderId="0"/>
    <xf numFmtId="0" fontId="7" fillId="0" borderId="0"/>
    <xf numFmtId="0" fontId="7" fillId="0" borderId="0"/>
    <xf numFmtId="0" fontId="7" fillId="0" borderId="0"/>
    <xf numFmtId="269" fontId="102" fillId="24" borderId="40">
      <alignment horizontal="center" vertical="center"/>
    </xf>
    <xf numFmtId="0" fontId="7" fillId="0" borderId="0"/>
    <xf numFmtId="0" fontId="7" fillId="0" borderId="0"/>
    <xf numFmtId="204" fontId="5" fillId="0" borderId="0">
      <protection locked="0"/>
    </xf>
    <xf numFmtId="0" fontId="7" fillId="0" borderId="0"/>
    <xf numFmtId="0" fontId="5" fillId="0" borderId="0">
      <protection locked="0"/>
    </xf>
    <xf numFmtId="0" fontId="30" fillId="0" borderId="0">
      <protection locked="0"/>
    </xf>
    <xf numFmtId="0" fontId="9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9" fillId="0" borderId="0"/>
    <xf numFmtId="0" fontId="9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9" fillId="0" borderId="0"/>
    <xf numFmtId="0" fontId="99" fillId="0" borderId="0"/>
    <xf numFmtId="0" fontId="7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0" fontId="7" fillId="0" borderId="0"/>
    <xf numFmtId="238" fontId="72" fillId="0" borderId="0">
      <protection locked="0"/>
    </xf>
    <xf numFmtId="0" fontId="7" fillId="0" borderId="0"/>
    <xf numFmtId="0" fontId="7" fillId="0" borderId="0"/>
    <xf numFmtId="0" fontId="24" fillId="0" borderId="0"/>
    <xf numFmtId="0" fontId="34" fillId="0" borderId="0"/>
    <xf numFmtId="0" fontId="99" fillId="0" borderId="0"/>
    <xf numFmtId="0" fontId="7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9" fillId="0" borderId="0"/>
    <xf numFmtId="0" fontId="9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9" fillId="0" borderId="0"/>
    <xf numFmtId="0" fontId="99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72" fillId="0" borderId="0">
      <protection locked="0"/>
    </xf>
    <xf numFmtId="0" fontId="7" fillId="0" borderId="0"/>
    <xf numFmtId="0" fontId="7" fillId="0" borderId="0"/>
    <xf numFmtId="227" fontId="72" fillId="0" borderId="0">
      <protection locked="0"/>
    </xf>
    <xf numFmtId="0" fontId="99" fillId="0" borderId="0"/>
    <xf numFmtId="0" fontId="7" fillId="0" borderId="0"/>
    <xf numFmtId="0" fontId="7" fillId="0" borderId="0"/>
    <xf numFmtId="0" fontId="7" fillId="0" borderId="0"/>
    <xf numFmtId="0" fontId="106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107" fillId="0" borderId="0"/>
    <xf numFmtId="0" fontId="99" fillId="0" borderId="0"/>
    <xf numFmtId="0" fontId="7" fillId="0" borderId="0"/>
    <xf numFmtId="0" fontId="7" fillId="0" borderId="0"/>
    <xf numFmtId="0" fontId="106" fillId="0" borderId="0"/>
    <xf numFmtId="0" fontId="99" fillId="0" borderId="0"/>
    <xf numFmtId="0" fontId="7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0" fontId="99" fillId="0" borderId="0"/>
    <xf numFmtId="0" fontId="99" fillId="0" borderId="0"/>
    <xf numFmtId="0" fontId="7" fillId="0" borderId="0"/>
    <xf numFmtId="0" fontId="7" fillId="0" borderId="0"/>
    <xf numFmtId="0" fontId="7" fillId="0" borderId="0"/>
    <xf numFmtId="0" fontId="99" fillId="0" borderId="0"/>
    <xf numFmtId="0" fontId="99" fillId="0" borderId="0"/>
    <xf numFmtId="0" fontId="9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5" fillId="0" borderId="0" applyFill="0" applyBorder="0" applyAlignment="0"/>
    <xf numFmtId="0" fontId="26" fillId="0" borderId="0" applyFill="0" applyBorder="0" applyAlignment="0"/>
    <xf numFmtId="0" fontId="99" fillId="0" borderId="0"/>
    <xf numFmtId="0" fontId="7" fillId="0" borderId="0"/>
    <xf numFmtId="0" fontId="7" fillId="0" borderId="0"/>
    <xf numFmtId="0" fontId="7" fillId="0" borderId="0"/>
    <xf numFmtId="0" fontId="108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2" fillId="0" borderId="25">
      <protection locked="0"/>
    </xf>
    <xf numFmtId="0" fontId="72" fillId="0" borderId="25">
      <protection locked="0"/>
    </xf>
    <xf numFmtId="0" fontId="72" fillId="0" borderId="25">
      <protection locked="0"/>
    </xf>
    <xf numFmtId="0" fontId="99" fillId="0" borderId="0"/>
    <xf numFmtId="0" fontId="7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41" fontId="30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70" fontId="23" fillId="0" borderId="0"/>
    <xf numFmtId="207" fontId="20" fillId="0" borderId="0"/>
    <xf numFmtId="0" fontId="7" fillId="0" borderId="0"/>
    <xf numFmtId="0" fontId="7" fillId="0" borderId="0"/>
    <xf numFmtId="3" fontId="22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7" fillId="0" borderId="0"/>
    <xf numFmtId="0" fontId="7" fillId="0" borderId="0"/>
    <xf numFmtId="0" fontId="18" fillId="0" borderId="0" applyFont="0" applyFill="0" applyBorder="0" applyAlignment="0" applyProtection="0"/>
    <xf numFmtId="0" fontId="7" fillId="0" borderId="0"/>
    <xf numFmtId="0" fontId="7" fillId="0" borderId="0"/>
    <xf numFmtId="0" fontId="2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7" fillId="0" borderId="0"/>
    <xf numFmtId="0" fontId="7" fillId="0" borderId="0"/>
    <xf numFmtId="0" fontId="30" fillId="0" borderId="0" applyFont="0" applyFill="0" applyBorder="0" applyAlignment="0" applyProtection="0"/>
    <xf numFmtId="20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71" fontId="22" fillId="0" borderId="0" applyFont="0" applyFill="0" applyBorder="0" applyAlignment="0" applyProtection="0"/>
    <xf numFmtId="211" fontId="2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212" fontId="20" fillId="0" borderId="0"/>
    <xf numFmtId="0" fontId="7" fillId="0" borderId="0"/>
    <xf numFmtId="0" fontId="7" fillId="0" borderId="0"/>
    <xf numFmtId="272" fontId="18" fillId="0" borderId="0">
      <protection locked="0"/>
    </xf>
    <xf numFmtId="0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273" fontId="5" fillId="0" borderId="0"/>
    <xf numFmtId="213" fontId="20" fillId="0" borderId="0"/>
    <xf numFmtId="0" fontId="7" fillId="0" borderId="0"/>
    <xf numFmtId="0" fontId="7" fillId="0" borderId="0"/>
    <xf numFmtId="274" fontId="107" fillId="0" borderId="0" applyFill="0" applyBorder="0">
      <alignment horizontal="centerContinuous"/>
    </xf>
    <xf numFmtId="0" fontId="7" fillId="0" borderId="0"/>
    <xf numFmtId="0" fontId="7" fillId="0" borderId="0"/>
    <xf numFmtId="239" fontId="72" fillId="0" borderId="0">
      <protection locked="0"/>
    </xf>
    <xf numFmtId="0" fontId="7" fillId="0" borderId="0"/>
    <xf numFmtId="0" fontId="7" fillId="0" borderId="0"/>
    <xf numFmtId="240" fontId="72" fillId="0" borderId="0">
      <protection locked="0"/>
    </xf>
    <xf numFmtId="0" fontId="7" fillId="0" borderId="0"/>
    <xf numFmtId="0" fontId="7" fillId="0" borderId="0"/>
    <xf numFmtId="0" fontId="50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7" fillId="0" borderId="0"/>
    <xf numFmtId="0" fontId="5" fillId="0" borderId="0" applyFont="0" applyFill="0" applyBorder="0" applyAlignment="0" applyProtection="0"/>
    <xf numFmtId="214" fontId="18" fillId="0" borderId="0" applyFont="0" applyFill="0" applyBorder="0" applyAlignment="0" applyProtection="0"/>
    <xf numFmtId="0" fontId="7" fillId="0" borderId="0"/>
    <xf numFmtId="0" fontId="7" fillId="0" borderId="0"/>
    <xf numFmtId="0" fontId="72" fillId="0" borderId="0">
      <protection locked="0"/>
    </xf>
    <xf numFmtId="0" fontId="5" fillId="0" borderId="0">
      <protection locked="0"/>
    </xf>
    <xf numFmtId="0" fontId="7" fillId="0" borderId="0"/>
    <xf numFmtId="0" fontId="7" fillId="0" borderId="0"/>
    <xf numFmtId="0" fontId="72" fillId="0" borderId="0">
      <protection locked="0"/>
    </xf>
    <xf numFmtId="0" fontId="5" fillId="0" borderId="0">
      <protection locked="0"/>
    </xf>
    <xf numFmtId="0" fontId="7" fillId="0" borderId="0"/>
    <xf numFmtId="0" fontId="7" fillId="0" borderId="0"/>
    <xf numFmtId="0" fontId="51" fillId="0" borderId="0">
      <protection locked="0"/>
    </xf>
    <xf numFmtId="0" fontId="47" fillId="0" borderId="0">
      <protection locked="0"/>
    </xf>
    <xf numFmtId="0" fontId="7" fillId="0" borderId="0"/>
    <xf numFmtId="0" fontId="7" fillId="0" borderId="0"/>
    <xf numFmtId="0" fontId="72" fillId="0" borderId="0">
      <protection locked="0"/>
    </xf>
    <xf numFmtId="0" fontId="5" fillId="0" borderId="0">
      <protection locked="0"/>
    </xf>
    <xf numFmtId="0" fontId="7" fillId="0" borderId="0"/>
    <xf numFmtId="0" fontId="7" fillId="0" borderId="0"/>
    <xf numFmtId="0" fontId="72" fillId="0" borderId="0">
      <protection locked="0"/>
    </xf>
    <xf numFmtId="0" fontId="5" fillId="0" borderId="0">
      <protection locked="0"/>
    </xf>
    <xf numFmtId="0" fontId="7" fillId="0" borderId="0"/>
    <xf numFmtId="0" fontId="7" fillId="0" borderId="0"/>
    <xf numFmtId="0" fontId="72" fillId="0" borderId="0">
      <protection locked="0"/>
    </xf>
    <xf numFmtId="0" fontId="5" fillId="0" borderId="0">
      <protection locked="0"/>
    </xf>
    <xf numFmtId="0" fontId="7" fillId="0" borderId="0"/>
    <xf numFmtId="0" fontId="7" fillId="0" borderId="0"/>
    <xf numFmtId="0" fontId="51" fillId="0" borderId="0">
      <protection locked="0"/>
    </xf>
    <xf numFmtId="0" fontId="47" fillId="0" borderId="0">
      <protection locked="0"/>
    </xf>
    <xf numFmtId="0" fontId="7" fillId="0" borderId="0"/>
    <xf numFmtId="0" fontId="7" fillId="0" borderId="0"/>
    <xf numFmtId="272" fontId="18" fillId="0" borderId="0">
      <protection locked="0"/>
    </xf>
    <xf numFmtId="2" fontId="21" fillId="0" borderId="0" applyFont="0" applyFill="0" applyBorder="0" applyAlignment="0" applyProtection="0"/>
    <xf numFmtId="0" fontId="7" fillId="0" borderId="0"/>
    <xf numFmtId="0" fontId="7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38" fontId="52" fillId="8" borderId="0" applyNumberFormat="0" applyBorder="0" applyAlignment="0" applyProtection="0"/>
    <xf numFmtId="38" fontId="48" fillId="4" borderId="0" applyNumberFormat="0" applyBorder="0" applyAlignment="0" applyProtection="0"/>
    <xf numFmtId="0" fontId="7" fillId="0" borderId="0"/>
    <xf numFmtId="0" fontId="7" fillId="0" borderId="0"/>
    <xf numFmtId="3" fontId="86" fillId="0" borderId="26">
      <alignment horizontal="right" vertical="center"/>
    </xf>
    <xf numFmtId="0" fontId="7" fillId="0" borderId="0"/>
    <xf numFmtId="0" fontId="7" fillId="0" borderId="0"/>
    <xf numFmtId="4" fontId="86" fillId="0" borderId="26">
      <alignment horizontal="right" vertical="center"/>
    </xf>
    <xf numFmtId="0" fontId="7" fillId="0" borderId="0"/>
    <xf numFmtId="0" fontId="7" fillId="0" borderId="0"/>
    <xf numFmtId="0" fontId="7" fillId="0" borderId="0"/>
    <xf numFmtId="0" fontId="109" fillId="0" borderId="0"/>
    <xf numFmtId="0" fontId="7" fillId="0" borderId="0"/>
    <xf numFmtId="0" fontId="7" fillId="0" borderId="0"/>
    <xf numFmtId="0" fontId="110" fillId="0" borderId="0"/>
    <xf numFmtId="0" fontId="7" fillId="0" borderId="0"/>
    <xf numFmtId="0" fontId="111" fillId="0" borderId="0" applyAlignment="0">
      <alignment horizontal="right"/>
    </xf>
    <xf numFmtId="0" fontId="111" fillId="0" borderId="0" applyAlignment="0">
      <alignment horizontal="right"/>
    </xf>
    <xf numFmtId="0" fontId="7" fillId="0" borderId="0"/>
    <xf numFmtId="0" fontId="7" fillId="0" borderId="0"/>
    <xf numFmtId="0" fontId="56" fillId="0" borderId="0">
      <alignment horizontal="left"/>
    </xf>
    <xf numFmtId="0" fontId="49" fillId="0" borderId="0">
      <alignment horizontal="left"/>
    </xf>
    <xf numFmtId="0" fontId="7" fillId="0" borderId="0"/>
    <xf numFmtId="0" fontId="7" fillId="0" borderId="0"/>
    <xf numFmtId="0" fontId="58" fillId="0" borderId="24" applyNumberFormat="0" applyAlignment="0" applyProtection="0">
      <alignment horizontal="left" vertical="center"/>
    </xf>
    <xf numFmtId="0" fontId="50" fillId="0" borderId="24" applyNumberFormat="0" applyAlignment="0" applyProtection="0">
      <alignment horizontal="left" vertical="center"/>
    </xf>
    <xf numFmtId="0" fontId="7" fillId="0" borderId="0"/>
    <xf numFmtId="0" fontId="7" fillId="0" borderId="0"/>
    <xf numFmtId="0" fontId="58" fillId="0" borderId="16">
      <alignment horizontal="left" vertical="center"/>
    </xf>
    <xf numFmtId="0" fontId="50" fillId="0" borderId="16">
      <alignment horizontal="left" vertical="center"/>
    </xf>
    <xf numFmtId="0" fontId="7" fillId="0" borderId="0"/>
    <xf numFmtId="0" fontId="7" fillId="0" borderId="0"/>
    <xf numFmtId="0" fontId="6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" fillId="0" borderId="0"/>
    <xf numFmtId="0" fontId="7" fillId="0" borderId="0"/>
    <xf numFmtId="0" fontId="5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/>
    <xf numFmtId="0" fontId="7" fillId="0" borderId="0"/>
    <xf numFmtId="272" fontId="18" fillId="0" borderId="0">
      <protection locked="0"/>
    </xf>
    <xf numFmtId="215" fontId="22" fillId="0" borderId="0">
      <protection locked="0"/>
    </xf>
    <xf numFmtId="0" fontId="7" fillId="0" borderId="0"/>
    <xf numFmtId="0" fontId="7" fillId="0" borderId="0"/>
    <xf numFmtId="272" fontId="18" fillId="0" borderId="0">
      <protection locked="0"/>
    </xf>
    <xf numFmtId="215" fontId="22" fillId="0" borderId="0">
      <protection locked="0"/>
    </xf>
    <xf numFmtId="0" fontId="9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7" fillId="0" borderId="0"/>
    <xf numFmtId="0" fontId="7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99" fillId="0" borderId="0"/>
    <xf numFmtId="0" fontId="7" fillId="0" borderId="0"/>
    <xf numFmtId="0" fontId="7" fillId="0" borderId="0"/>
    <xf numFmtId="10" fontId="52" fillId="8" borderId="2" applyNumberFormat="0" applyBorder="0" applyAlignment="0" applyProtection="0"/>
    <xf numFmtId="10" fontId="48" fillId="5" borderId="2" applyNumberFormat="0" applyBorder="0" applyAlignment="0" applyProtection="0"/>
    <xf numFmtId="0" fontId="99" fillId="0" borderId="0"/>
    <xf numFmtId="0" fontId="7" fillId="0" borderId="0"/>
    <xf numFmtId="0" fontId="7" fillId="0" borderId="0"/>
    <xf numFmtId="0" fontId="5" fillId="0" borderId="19">
      <protection locked="0"/>
    </xf>
    <xf numFmtId="0" fontId="26" fillId="0" borderId="19">
      <protection locked="0"/>
    </xf>
    <xf numFmtId="0" fontId="7" fillId="0" borderId="0"/>
    <xf numFmtId="0" fontId="7" fillId="0" borderId="0"/>
    <xf numFmtId="0" fontId="97" fillId="0" borderId="8">
      <alignment horizontal="center" vertical="center"/>
    </xf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217" fontId="55" fillId="0" borderId="0">
      <alignment horizontal="left"/>
    </xf>
    <xf numFmtId="0" fontId="7" fillId="0" borderId="0"/>
    <xf numFmtId="0" fontId="7" fillId="0" borderId="0"/>
    <xf numFmtId="0" fontId="61" fillId="0" borderId="19"/>
    <xf numFmtId="0" fontId="56" fillId="0" borderId="19"/>
    <xf numFmtId="0" fontId="99" fillId="0" borderId="0"/>
    <xf numFmtId="0" fontId="99" fillId="0" borderId="0"/>
    <xf numFmtId="0" fontId="7" fillId="0" borderId="0"/>
    <xf numFmtId="0" fontId="7" fillId="0" borderId="0"/>
    <xf numFmtId="267" fontId="114" fillId="0" borderId="0">
      <alignment horizontal="centerContinuous" vertical="center"/>
    </xf>
    <xf numFmtId="0" fontId="7" fillId="0" borderId="0"/>
    <xf numFmtId="0" fontId="7" fillId="0" borderId="0"/>
    <xf numFmtId="37" fontId="64" fillId="0" borderId="0"/>
    <xf numFmtId="37" fontId="58" fillId="0" borderId="0"/>
    <xf numFmtId="0" fontId="7" fillId="0" borderId="0"/>
    <xf numFmtId="0" fontId="19" fillId="0" borderId="9" applyNumberFormat="0" applyFont="0" applyBorder="0" applyProtection="0">
      <alignment horizontal="center" vertical="center"/>
    </xf>
    <xf numFmtId="0" fontId="7" fillId="0" borderId="0"/>
    <xf numFmtId="0" fontId="7" fillId="0" borderId="0"/>
    <xf numFmtId="0" fontId="7" fillId="0" borderId="0"/>
    <xf numFmtId="0" fontId="18" fillId="0" borderId="0"/>
    <xf numFmtId="275" fontId="5" fillId="0" borderId="0"/>
    <xf numFmtId="218" fontId="26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205" fontId="57" fillId="0" borderId="0">
      <alignment vertical="center"/>
    </xf>
    <xf numFmtId="0" fontId="7" fillId="0" borderId="0"/>
    <xf numFmtId="0" fontId="7" fillId="0" borderId="0"/>
    <xf numFmtId="10" fontId="22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0" fontId="65" fillId="0" borderId="0" applyNumberFormat="0" applyFill="0" applyBorder="0" applyAlignment="0" applyProtection="0">
      <alignment horizontal="left"/>
    </xf>
    <xf numFmtId="30" fontId="60" fillId="0" borderId="0" applyNumberFormat="0" applyFill="0" applyBorder="0" applyAlignment="0" applyProtection="0">
      <alignment horizontal="left"/>
    </xf>
    <xf numFmtId="0" fontId="7" fillId="0" borderId="0"/>
    <xf numFmtId="0" fontId="7" fillId="0" borderId="0"/>
    <xf numFmtId="276" fontId="57" fillId="0" borderId="0">
      <alignment vertical="center"/>
    </xf>
    <xf numFmtId="0" fontId="7" fillId="0" borderId="0"/>
    <xf numFmtId="0" fontId="7" fillId="0" borderId="0"/>
    <xf numFmtId="277" fontId="115" fillId="0" borderId="42" applyFont="0" applyFill="0" applyBorder="0" applyAlignment="0" applyProtection="0">
      <alignment horizontal="center" vertical="center"/>
    </xf>
    <xf numFmtId="0" fontId="7" fillId="0" borderId="0"/>
    <xf numFmtId="0" fontId="7" fillId="0" borderId="0"/>
    <xf numFmtId="276" fontId="57" fillId="0" borderId="0">
      <alignment vertical="distributed"/>
    </xf>
    <xf numFmtId="0" fontId="7" fillId="0" borderId="0"/>
    <xf numFmtId="0" fontId="7" fillId="0" borderId="0"/>
    <xf numFmtId="0" fontId="7" fillId="0" borderId="0"/>
    <xf numFmtId="0" fontId="61" fillId="0" borderId="0"/>
    <xf numFmtId="0" fontId="56" fillId="0" borderId="0"/>
    <xf numFmtId="0" fontId="7" fillId="0" borderId="0"/>
    <xf numFmtId="0" fontId="7" fillId="0" borderId="0"/>
    <xf numFmtId="40" fontId="116" fillId="0" borderId="0" applyBorder="0">
      <alignment horizontal="right"/>
    </xf>
    <xf numFmtId="40" fontId="61" fillId="0" borderId="0" applyBorder="0">
      <alignment horizontal="right"/>
    </xf>
    <xf numFmtId="0" fontId="99" fillId="0" borderId="0"/>
    <xf numFmtId="0" fontId="7" fillId="0" borderId="0"/>
    <xf numFmtId="0" fontId="7" fillId="0" borderId="0"/>
    <xf numFmtId="0" fontId="7" fillId="0" borderId="0"/>
    <xf numFmtId="220" fontId="62" fillId="0" borderId="0">
      <alignment horizontal="center"/>
    </xf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117" fillId="0" borderId="0" applyFill="0" applyBorder="0" applyProtection="0">
      <alignment horizontal="centerContinuous" vertical="center"/>
    </xf>
    <xf numFmtId="0" fontId="64" fillId="0" borderId="0" applyFill="0" applyBorder="0" applyProtection="0">
      <alignment horizontal="centerContinuous" vertical="center"/>
    </xf>
    <xf numFmtId="0" fontId="7" fillId="0" borderId="0"/>
    <xf numFmtId="0" fontId="7" fillId="0" borderId="0"/>
    <xf numFmtId="0" fontId="102" fillId="8" borderId="0" applyFill="0" applyBorder="0" applyProtection="0">
      <alignment horizontal="center" vertical="center"/>
    </xf>
    <xf numFmtId="0" fontId="65" fillId="8" borderId="0" applyFill="0" applyBorder="0" applyProtection="0">
      <alignment horizontal="center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78" fontId="107" fillId="0" borderId="0" applyFill="0" applyBorder="0">
      <alignment horizontal="centerContinuous"/>
    </xf>
    <xf numFmtId="0" fontId="7" fillId="0" borderId="0"/>
    <xf numFmtId="0" fontId="7" fillId="0" borderId="0"/>
    <xf numFmtId="0" fontId="18" fillId="0" borderId="43">
      <protection locked="0"/>
    </xf>
    <xf numFmtId="0" fontId="21" fillId="0" borderId="25" applyNumberFormat="0" applyFont="0" applyFill="0" applyAlignment="0" applyProtection="0"/>
    <xf numFmtId="0" fontId="21" fillId="0" borderId="25" applyNumberFormat="0" applyFont="0" applyFill="0" applyAlignment="0" applyProtection="0"/>
    <xf numFmtId="0" fontId="7" fillId="0" borderId="0"/>
    <xf numFmtId="0" fontId="7" fillId="0" borderId="0"/>
    <xf numFmtId="0" fontId="66" fillId="0" borderId="7">
      <alignment horizontal="left"/>
    </xf>
    <xf numFmtId="0" fontId="7" fillId="0" borderId="0"/>
    <xf numFmtId="0" fontId="7" fillId="0" borderId="0"/>
    <xf numFmtId="37" fontId="52" fillId="25" borderId="0" applyNumberFormat="0" applyBorder="0" applyAlignment="0" applyProtection="0"/>
    <xf numFmtId="0" fontId="7" fillId="0" borderId="0"/>
    <xf numFmtId="0" fontId="7" fillId="0" borderId="0"/>
    <xf numFmtId="37" fontId="52" fillId="0" borderId="0"/>
    <xf numFmtId="0" fontId="7" fillId="0" borderId="0"/>
    <xf numFmtId="0" fontId="7" fillId="0" borderId="0"/>
    <xf numFmtId="3" fontId="118" fillId="0" borderId="41" applyProtection="0"/>
    <xf numFmtId="3" fontId="118" fillId="0" borderId="41" applyProtection="0"/>
    <xf numFmtId="3" fontId="118" fillId="0" borderId="41" applyProtection="0"/>
    <xf numFmtId="0" fontId="7" fillId="0" borderId="0"/>
    <xf numFmtId="0" fontId="7" fillId="0" borderId="0"/>
    <xf numFmtId="0" fontId="99" fillId="0" borderId="0"/>
    <xf numFmtId="0" fontId="99" fillId="0" borderId="0"/>
    <xf numFmtId="0" fontId="7" fillId="0" borderId="0"/>
    <xf numFmtId="0" fontId="7" fillId="0" borderId="0"/>
    <xf numFmtId="223" fontId="5" fillId="0" borderId="0" applyFont="0" applyFill="0" applyBorder="0" applyAlignment="0" applyProtection="0"/>
    <xf numFmtId="0" fontId="7" fillId="0" borderId="0"/>
    <xf numFmtId="0" fontId="7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2" fillId="0" borderId="0">
      <protection locked="0"/>
    </xf>
    <xf numFmtId="0" fontId="68" fillId="0" borderId="0">
      <protection locked="0"/>
    </xf>
    <xf numFmtId="0" fontId="7" fillId="0" borderId="0"/>
    <xf numFmtId="0" fontId="7" fillId="0" borderId="0"/>
    <xf numFmtId="0" fontId="11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5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5" fillId="2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5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5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5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279" fontId="40" fillId="0" borderId="2" applyNumberFormat="0" applyBorder="0" applyAlignment="0">
      <alignment horizontal="center" vertical="center"/>
    </xf>
    <xf numFmtId="0" fontId="7" fillId="0" borderId="0"/>
    <xf numFmtId="0" fontId="7" fillId="0" borderId="0"/>
    <xf numFmtId="279" fontId="40" fillId="0" borderId="2" applyNumberFormat="0" applyBorder="0" applyAlignment="0">
      <alignment horizontal="center" vertical="center"/>
    </xf>
    <xf numFmtId="0" fontId="7" fillId="0" borderId="0"/>
    <xf numFmtId="0" fontId="7" fillId="0" borderId="0"/>
    <xf numFmtId="279" fontId="40" fillId="0" borderId="2" applyNumberFormat="0" applyBorder="0" applyAlignment="0">
      <alignment horizontal="center" vertical="center"/>
    </xf>
    <xf numFmtId="0" fontId="7" fillId="0" borderId="0"/>
    <xf numFmtId="0" fontId="7" fillId="0" borderId="0"/>
    <xf numFmtId="279" fontId="40" fillId="0" borderId="2" applyNumberFormat="0" applyBorder="0" applyAlignment="0">
      <alignment horizontal="center" vertical="center"/>
    </xf>
    <xf numFmtId="0" fontId="7" fillId="0" borderId="0"/>
    <xf numFmtId="0" fontId="7" fillId="0" borderId="0"/>
    <xf numFmtId="0" fontId="7" fillId="0" borderId="0"/>
    <xf numFmtId="0" fontId="120" fillId="30" borderId="44" applyNumberFormat="0" applyAlignment="0" applyProtection="0">
      <alignment vertical="center"/>
    </xf>
    <xf numFmtId="0" fontId="7" fillId="0" borderId="0"/>
    <xf numFmtId="0" fontId="7" fillId="0" borderId="0"/>
    <xf numFmtId="280" fontId="18" fillId="0" borderId="0">
      <protection locked="0"/>
    </xf>
    <xf numFmtId="221" fontId="5" fillId="0" borderId="0">
      <protection locked="0"/>
    </xf>
    <xf numFmtId="0" fontId="7" fillId="0" borderId="0"/>
    <xf numFmtId="0" fontId="7" fillId="0" borderId="0"/>
    <xf numFmtId="0" fontId="73" fillId="0" borderId="0">
      <protection locked="0"/>
    </xf>
    <xf numFmtId="0" fontId="22" fillId="0" borderId="0">
      <protection locked="0"/>
    </xf>
    <xf numFmtId="0" fontId="7" fillId="0" borderId="0"/>
    <xf numFmtId="0" fontId="7" fillId="0" borderId="0"/>
    <xf numFmtId="0" fontId="73" fillId="0" borderId="0">
      <protection locked="0"/>
    </xf>
    <xf numFmtId="0" fontId="22" fillId="0" borderId="0">
      <protection locked="0"/>
    </xf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57" fillId="0" borderId="0">
      <alignment vertical="center"/>
    </xf>
    <xf numFmtId="0" fontId="7" fillId="0" borderId="0"/>
    <xf numFmtId="0" fontId="7" fillId="0" borderId="0"/>
    <xf numFmtId="0" fontId="121" fillId="0" borderId="8">
      <alignment horizontal="center" vertical="center"/>
    </xf>
    <xf numFmtId="0" fontId="7" fillId="0" borderId="0"/>
    <xf numFmtId="0" fontId="7" fillId="0" borderId="0"/>
    <xf numFmtId="0" fontId="5" fillId="0" borderId="2">
      <alignment horizontal="right" vertical="center"/>
    </xf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>
      <protection locked="0"/>
    </xf>
    <xf numFmtId="0" fontId="26" fillId="0" borderId="0">
      <protection locked="0"/>
    </xf>
    <xf numFmtId="0" fontId="7" fillId="0" borderId="0"/>
    <xf numFmtId="0" fontId="7" fillId="0" borderId="0"/>
    <xf numFmtId="0" fontId="7" fillId="0" borderId="0"/>
    <xf numFmtId="0" fontId="122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2" fillId="0" borderId="0">
      <protection locked="0"/>
    </xf>
    <xf numFmtId="0" fontId="5" fillId="0" borderId="0">
      <protection locked="0"/>
    </xf>
    <xf numFmtId="0" fontId="7" fillId="0" borderId="0"/>
    <xf numFmtId="0" fontId="7" fillId="0" borderId="0"/>
    <xf numFmtId="3" fontId="24" fillId="0" borderId="6">
      <alignment horizontal="center"/>
    </xf>
    <xf numFmtId="0" fontId="7" fillId="0" borderId="0"/>
    <xf numFmtId="0" fontId="7" fillId="0" borderId="0"/>
    <xf numFmtId="0" fontId="48" fillId="0" borderId="1">
      <alignment vertical="center"/>
    </xf>
    <xf numFmtId="0" fontId="7" fillId="0" borderId="0"/>
    <xf numFmtId="0" fontId="7" fillId="0" borderId="0"/>
    <xf numFmtId="0" fontId="18" fillId="31" borderId="0">
      <alignment horizontal="left"/>
    </xf>
    <xf numFmtId="0" fontId="7" fillId="0" borderId="0"/>
    <xf numFmtId="0" fontId="7" fillId="0" borderId="0"/>
    <xf numFmtId="0" fontId="72" fillId="0" borderId="0">
      <protection locked="0"/>
    </xf>
    <xf numFmtId="0" fontId="5" fillId="0" borderId="0">
      <protection locked="0"/>
    </xf>
    <xf numFmtId="0" fontId="99" fillId="0" borderId="0"/>
    <xf numFmtId="0" fontId="7" fillId="0" borderId="0"/>
    <xf numFmtId="0" fontId="7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281" fontId="124" fillId="0" borderId="45">
      <alignment horizontal="center" vertical="center"/>
    </xf>
    <xf numFmtId="0" fontId="7" fillId="0" borderId="0"/>
    <xf numFmtId="0" fontId="7" fillId="0" borderId="0"/>
    <xf numFmtId="202" fontId="21" fillId="0" borderId="26">
      <alignment vertical="center"/>
    </xf>
    <xf numFmtId="0" fontId="7" fillId="0" borderId="0"/>
    <xf numFmtId="0" fontId="7" fillId="0" borderId="0"/>
    <xf numFmtId="0" fontId="48" fillId="32" borderId="2">
      <alignment horizontal="center" vertical="center"/>
    </xf>
    <xf numFmtId="0" fontId="7" fillId="0" borderId="0"/>
    <xf numFmtId="0" fontId="7" fillId="0" borderId="0"/>
    <xf numFmtId="0" fontId="7" fillId="0" borderId="0"/>
    <xf numFmtId="0" fontId="7" fillId="33" borderId="46" applyNumberFormat="0" applyFont="0" applyAlignment="0" applyProtection="0">
      <alignment vertical="center"/>
    </xf>
    <xf numFmtId="0" fontId="5" fillId="3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41" fontId="57" fillId="0" borderId="2" applyNumberFormat="0" applyFont="0" applyFill="0" applyBorder="0" applyProtection="0">
      <alignment horizontal="distributed" vertical="center"/>
    </xf>
    <xf numFmtId="41" fontId="73" fillId="0" borderId="2" applyNumberFormat="0" applyFont="0" applyFill="0" applyBorder="0" applyProtection="0">
      <alignment horizontal="distributed" vertical="center"/>
    </xf>
    <xf numFmtId="0" fontId="7" fillId="0" borderId="0"/>
    <xf numFmtId="10" fontId="114" fillId="0" borderId="0">
      <alignment vertical="center"/>
    </xf>
    <xf numFmtId="204" fontId="5" fillId="0" borderId="0">
      <protection locked="0"/>
    </xf>
    <xf numFmtId="0" fontId="7" fillId="0" borderId="0"/>
    <xf numFmtId="0" fontId="7" fillId="0" borderId="0"/>
    <xf numFmtId="282" fontId="57" fillId="0" borderId="0" applyFont="0" applyFill="0" applyBorder="0" applyProtection="0">
      <alignment horizontal="center" vertical="center"/>
    </xf>
    <xf numFmtId="222" fontId="18" fillId="0" borderId="0" applyFont="0" applyFill="0" applyBorder="0" applyProtection="0">
      <alignment horizontal="center" vertical="center"/>
    </xf>
    <xf numFmtId="0" fontId="7" fillId="0" borderId="0"/>
    <xf numFmtId="0" fontId="7" fillId="0" borderId="0"/>
    <xf numFmtId="283" fontId="57" fillId="0" borderId="0" applyFont="0" applyFill="0" applyBorder="0" applyProtection="0">
      <alignment horizontal="center" vertical="center"/>
    </xf>
    <xf numFmtId="223" fontId="18" fillId="0" borderId="0" applyFont="0" applyFill="0" applyBorder="0" applyProtection="0">
      <alignment horizontal="center" vertical="center"/>
    </xf>
    <xf numFmtId="0" fontId="7" fillId="0" borderId="0"/>
    <xf numFmtId="0" fontId="7" fillId="0" borderId="0"/>
    <xf numFmtId="9" fontId="78" fillId="8" borderId="0" applyFill="0" applyBorder="0" applyProtection="0">
      <alignment horizontal="right"/>
    </xf>
    <xf numFmtId="9" fontId="32" fillId="8" borderId="0" applyFill="0" applyBorder="0" applyProtection="0">
      <alignment horizontal="right"/>
    </xf>
    <xf numFmtId="0" fontId="7" fillId="0" borderId="0"/>
    <xf numFmtId="0" fontId="7" fillId="0" borderId="0"/>
    <xf numFmtId="10" fontId="78" fillId="0" borderId="0" applyFill="0" applyBorder="0" applyProtection="0">
      <alignment horizontal="right"/>
    </xf>
    <xf numFmtId="10" fontId="32" fillId="0" borderId="0" applyFill="0" applyBorder="0" applyProtection="0">
      <alignment horizontal="right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7" fillId="0" borderId="0"/>
    <xf numFmtId="9" fontId="104" fillId="0" borderId="0" applyFont="0" applyFill="0" applyBorder="0" applyAlignment="0" applyProtection="0">
      <alignment vertical="center"/>
    </xf>
    <xf numFmtId="9" fontId="7" fillId="0" borderId="0"/>
    <xf numFmtId="0" fontId="7" fillId="0" borderId="0"/>
    <xf numFmtId="0" fontId="7" fillId="0" borderId="0"/>
    <xf numFmtId="9" fontId="2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/>
    <xf numFmtId="9" fontId="5" fillId="0" borderId="0" applyFont="0" applyFill="0" applyBorder="0" applyAlignment="0" applyProtection="0"/>
    <xf numFmtId="9" fontId="7" fillId="0" borderId="0"/>
    <xf numFmtId="0" fontId="7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216" fontId="5" fillId="0" borderId="0" applyFont="0" applyFill="0" applyBorder="0" applyAlignment="0" applyProtection="0"/>
    <xf numFmtId="224" fontId="73" fillId="0" borderId="0" applyFont="0" applyFill="0" applyBorder="0" applyAlignment="0" applyProtection="0"/>
    <xf numFmtId="0" fontId="7" fillId="0" borderId="0"/>
    <xf numFmtId="0" fontId="7" fillId="0" borderId="0"/>
    <xf numFmtId="192" fontId="5" fillId="0" borderId="0" applyFont="0" applyFill="0" applyBorder="0" applyAlignment="0" applyProtection="0"/>
    <xf numFmtId="225" fontId="7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25" fillId="34" borderId="0" applyNumberFormat="0" applyBorder="0" applyAlignment="0" applyProtection="0">
      <alignment vertical="center"/>
    </xf>
    <xf numFmtId="0" fontId="7" fillId="0" borderId="0"/>
    <xf numFmtId="0" fontId="7" fillId="0" borderId="0"/>
    <xf numFmtId="202" fontId="126" fillId="0" borderId="37">
      <alignment vertical="center"/>
    </xf>
    <xf numFmtId="0" fontId="99" fillId="0" borderId="0"/>
    <xf numFmtId="0" fontId="7" fillId="0" borderId="0"/>
    <xf numFmtId="0" fontId="7" fillId="0" borderId="0"/>
    <xf numFmtId="0" fontId="7" fillId="0" borderId="0"/>
    <xf numFmtId="0" fontId="79" fillId="0" borderId="0" applyNumberFormat="0" applyFont="0" applyFill="0" applyBorder="0" applyProtection="0">
      <alignment horizontal="centerContinuous" vertical="center"/>
    </xf>
    <xf numFmtId="0" fontId="7" fillId="0" borderId="0"/>
    <xf numFmtId="0" fontId="7" fillId="0" borderId="0"/>
    <xf numFmtId="0" fontId="79" fillId="0" borderId="0" applyNumberFormat="0" applyFont="0" applyFill="0" applyBorder="0" applyProtection="0">
      <alignment horizontal="centerContinuous" vertical="center"/>
    </xf>
    <xf numFmtId="0" fontId="7" fillId="0" borderId="0"/>
    <xf numFmtId="0" fontId="7" fillId="0" borderId="0"/>
    <xf numFmtId="0" fontId="7" fillId="0" borderId="0"/>
    <xf numFmtId="0" fontId="79" fillId="0" borderId="0" applyNumberFormat="0" applyFont="0" applyFill="0" applyBorder="0" applyProtection="0">
      <alignment horizontal="centerContinuous" vertical="center"/>
    </xf>
    <xf numFmtId="0" fontId="7" fillId="0" borderId="0"/>
    <xf numFmtId="0" fontId="7" fillId="0" borderId="0"/>
    <xf numFmtId="216" fontId="5" fillId="0" borderId="0" applyNumberFormat="0" applyFont="0" applyFill="0" applyBorder="0" applyProtection="0">
      <alignment horizontal="centerContinuous" vertical="center"/>
    </xf>
    <xf numFmtId="224" fontId="73" fillId="0" borderId="0" applyNumberFormat="0" applyFont="0" applyFill="0" applyBorder="0" applyProtection="0">
      <alignment horizontal="centerContinuous" vertical="center"/>
    </xf>
    <xf numFmtId="0" fontId="7" fillId="0" borderId="0"/>
    <xf numFmtId="0" fontId="7" fillId="0" borderId="0"/>
    <xf numFmtId="284" fontId="79" fillId="0" borderId="0" applyNumberFormat="0" applyFont="0" applyFill="0" applyBorder="0" applyProtection="0">
      <alignment horizontal="centerContinuous" vertical="center"/>
    </xf>
    <xf numFmtId="0" fontId="7" fillId="0" borderId="0"/>
    <xf numFmtId="0" fontId="7" fillId="0" borderId="0"/>
    <xf numFmtId="38" fontId="28" fillId="0" borderId="0">
      <alignment vertical="center" wrapText="1"/>
    </xf>
    <xf numFmtId="0" fontId="7" fillId="0" borderId="0"/>
    <xf numFmtId="0" fontId="7" fillId="0" borderId="0"/>
    <xf numFmtId="3" fontId="57" fillId="0" borderId="2"/>
    <xf numFmtId="0" fontId="7" fillId="0" borderId="0"/>
    <xf numFmtId="0" fontId="7" fillId="0" borderId="0"/>
    <xf numFmtId="0" fontId="57" fillId="0" borderId="2"/>
    <xf numFmtId="0" fontId="7" fillId="0" borderId="0"/>
    <xf numFmtId="0" fontId="7" fillId="0" borderId="0"/>
    <xf numFmtId="3" fontId="57" fillId="0" borderId="47"/>
    <xf numFmtId="0" fontId="7" fillId="0" borderId="0"/>
    <xf numFmtId="0" fontId="7" fillId="0" borderId="0"/>
    <xf numFmtId="3" fontId="57" fillId="0" borderId="48"/>
    <xf numFmtId="0" fontId="7" fillId="0" borderId="0"/>
    <xf numFmtId="0" fontId="7" fillId="0" borderId="0"/>
    <xf numFmtId="0" fontId="127" fillId="0" borderId="2"/>
    <xf numFmtId="0" fontId="7" fillId="0" borderId="0"/>
    <xf numFmtId="0" fontId="7" fillId="0" borderId="0"/>
    <xf numFmtId="0" fontId="128" fillId="0" borderId="0">
      <alignment horizontal="center"/>
    </xf>
    <xf numFmtId="0" fontId="7" fillId="0" borderId="0"/>
    <xf numFmtId="0" fontId="7" fillId="0" borderId="0"/>
    <xf numFmtId="0" fontId="119" fillId="0" borderId="49">
      <alignment horizontal="center"/>
    </xf>
    <xf numFmtId="0" fontId="7" fillId="0" borderId="0"/>
    <xf numFmtId="0" fontId="7" fillId="0" borderId="0"/>
    <xf numFmtId="0" fontId="7" fillId="0" borderId="0"/>
    <xf numFmtId="0" fontId="12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284" fontId="40" fillId="0" borderId="51" applyFont="0" applyFill="0" applyBorder="0" applyAlignment="0" applyProtection="0">
      <alignment vertical="center"/>
    </xf>
    <xf numFmtId="0" fontId="7" fillId="0" borderId="0"/>
    <xf numFmtId="0" fontId="7" fillId="0" borderId="0"/>
    <xf numFmtId="285" fontId="40" fillId="0" borderId="51" applyFont="0" applyFill="0" applyBorder="0" applyAlignment="0" applyProtection="0">
      <alignment vertical="center"/>
    </xf>
    <xf numFmtId="0" fontId="7" fillId="0" borderId="0"/>
    <xf numFmtId="0" fontId="7" fillId="0" borderId="0"/>
    <xf numFmtId="3" fontId="121" fillId="0" borderId="0">
      <alignment vertical="center" wrapText="1"/>
    </xf>
    <xf numFmtId="0" fontId="7" fillId="0" borderId="0"/>
    <xf numFmtId="0" fontId="7" fillId="0" borderId="0"/>
    <xf numFmtId="3" fontId="130" fillId="0" borderId="0">
      <alignment vertical="center" wrapText="1"/>
    </xf>
    <xf numFmtId="0" fontId="7" fillId="0" borderId="0"/>
    <xf numFmtId="0" fontId="7" fillId="0" borderId="0"/>
    <xf numFmtId="0" fontId="114" fillId="0" borderId="2" applyNumberFormat="0">
      <alignment horizontal="center" vertical="center"/>
    </xf>
    <xf numFmtId="0" fontId="7" fillId="0" borderId="0"/>
    <xf numFmtId="0" fontId="7" fillId="0" borderId="0"/>
    <xf numFmtId="286" fontId="114" fillId="0" borderId="0">
      <alignment vertical="center"/>
    </xf>
    <xf numFmtId="0" fontId="7" fillId="0" borderId="0"/>
    <xf numFmtId="0" fontId="7" fillId="0" borderId="0"/>
    <xf numFmtId="202" fontId="90" fillId="0" borderId="37">
      <alignment vertical="center"/>
    </xf>
    <xf numFmtId="0" fontId="7" fillId="0" borderId="0"/>
    <xf numFmtId="0" fontId="7" fillId="0" borderId="0"/>
    <xf numFmtId="4" fontId="131" fillId="0" borderId="0" applyNumberFormat="0" applyFill="0" applyBorder="0" applyAlignment="0">
      <alignment horizontal="centerContinuous" vertical="center"/>
    </xf>
    <xf numFmtId="0" fontId="7" fillId="0" borderId="0"/>
    <xf numFmtId="0" fontId="7" fillId="0" borderId="0"/>
    <xf numFmtId="1" fontId="79" fillId="0" borderId="0" applyFont="0" applyFill="0" applyBorder="0" applyProtection="0">
      <alignment horizontal="centerContinuous" vertical="center"/>
    </xf>
    <xf numFmtId="0" fontId="7" fillId="0" borderId="0"/>
    <xf numFmtId="0" fontId="7" fillId="0" borderId="0"/>
    <xf numFmtId="269" fontId="22" fillId="0" borderId="0">
      <alignment vertical="center"/>
    </xf>
    <xf numFmtId="226" fontId="75" fillId="0" borderId="0">
      <alignment vertical="center"/>
    </xf>
    <xf numFmtId="0" fontId="7" fillId="0" borderId="0"/>
    <xf numFmtId="0" fontId="7" fillId="0" borderId="0"/>
    <xf numFmtId="0" fontId="7" fillId="0" borderId="0"/>
    <xf numFmtId="0" fontId="79" fillId="0" borderId="0" applyFont="0" applyFill="0" applyBorder="0" applyProtection="0">
      <alignment horizontal="centerContinuous" vertical="center"/>
    </xf>
    <xf numFmtId="0" fontId="7" fillId="0" borderId="0"/>
    <xf numFmtId="0" fontId="7" fillId="0" borderId="0"/>
    <xf numFmtId="267" fontId="79" fillId="0" borderId="0" applyFont="0" applyFill="0" applyBorder="0" applyProtection="0">
      <alignment horizontal="centerContinuous" vertical="center"/>
    </xf>
    <xf numFmtId="0" fontId="7" fillId="0" borderId="0"/>
    <xf numFmtId="0" fontId="7" fillId="0" borderId="0"/>
    <xf numFmtId="287" fontId="79" fillId="0" borderId="8" applyFont="0" applyFill="0" applyBorder="0" applyProtection="0">
      <alignment horizontal="right" vertical="center"/>
      <protection locked="0"/>
    </xf>
    <xf numFmtId="0" fontId="7" fillId="0" borderId="0"/>
    <xf numFmtId="0" fontId="7" fillId="0" borderId="0"/>
    <xf numFmtId="287" fontId="2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>
      <alignment vertical="center"/>
    </xf>
    <xf numFmtId="0" fontId="7" fillId="0" borderId="0"/>
    <xf numFmtId="41" fontId="5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1" fontId="104" fillId="0" borderId="0" applyFont="0" applyFill="0" applyBorder="0" applyAlignment="0" applyProtection="0">
      <alignment vertical="center"/>
    </xf>
    <xf numFmtId="0" fontId="7" fillId="0" borderId="0"/>
    <xf numFmtId="41" fontId="22" fillId="0" borderId="0" applyFont="0" applyFill="0" applyBorder="0" applyAlignment="0" applyProtection="0">
      <alignment vertical="center"/>
    </xf>
    <xf numFmtId="195" fontId="18" fillId="0" borderId="0" applyFont="0" applyFill="0" applyBorder="0" applyAlignment="0" applyProtection="0"/>
    <xf numFmtId="0" fontId="7" fillId="0" borderId="0"/>
    <xf numFmtId="41" fontId="104" fillId="0" borderId="0" applyFont="0" applyFill="0" applyBorder="0" applyAlignment="0" applyProtection="0">
      <alignment vertical="center"/>
    </xf>
    <xf numFmtId="195" fontId="18" fillId="0" borderId="0" applyFont="0" applyFill="0" applyBorder="0" applyAlignment="0" applyProtection="0"/>
    <xf numFmtId="0" fontId="7" fillId="0" borderId="0"/>
    <xf numFmtId="0" fontId="7" fillId="0" borderId="0"/>
    <xf numFmtId="41" fontId="104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34" fillId="0" borderId="21"/>
    <xf numFmtId="0" fontId="76" fillId="0" borderId="21"/>
    <xf numFmtId="0" fontId="7" fillId="0" borderId="0"/>
    <xf numFmtId="0" fontId="7" fillId="0" borderId="0"/>
    <xf numFmtId="0" fontId="7" fillId="0" borderId="0"/>
    <xf numFmtId="0" fontId="132" fillId="0" borderId="52" applyNumberFormat="0" applyFill="0" applyAlignment="0" applyProtection="0">
      <alignment vertical="center"/>
    </xf>
    <xf numFmtId="0" fontId="7" fillId="0" borderId="0"/>
    <xf numFmtId="0" fontId="7" fillId="0" borderId="0"/>
    <xf numFmtId="0" fontId="1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288" fontId="86" fillId="0" borderId="2" applyBorder="0">
      <alignment vertical="center"/>
    </xf>
    <xf numFmtId="0" fontId="7" fillId="0" borderId="0"/>
    <xf numFmtId="0" fontId="7" fillId="0" borderId="0"/>
    <xf numFmtId="0" fontId="7" fillId="0" borderId="0"/>
    <xf numFmtId="0" fontId="134" fillId="0" borderId="5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289" fontId="115" fillId="0" borderId="0" applyFill="0" applyBorder="0">
      <alignment horizontal="centerContinuous"/>
    </xf>
    <xf numFmtId="0" fontId="7" fillId="0" borderId="0"/>
    <xf numFmtId="0" fontId="7" fillId="0" borderId="0"/>
    <xf numFmtId="0" fontId="7" fillId="0" borderId="0"/>
    <xf numFmtId="0" fontId="18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03" fontId="13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2" fontId="5" fillId="0" borderId="0" applyFont="0" applyFill="0" applyBorder="0" applyAlignment="0" applyProtection="0"/>
    <xf numFmtId="0" fontId="7" fillId="0" borderId="0"/>
    <xf numFmtId="0" fontId="7" fillId="0" borderId="0"/>
    <xf numFmtId="203" fontId="13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2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99" fillId="0" borderId="0"/>
    <xf numFmtId="0" fontId="7" fillId="0" borderId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99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3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99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294" fontId="18" fillId="0" borderId="0" applyFont="0" applyFill="0" applyBorder="0" applyAlignment="0" applyProtection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290" fontId="5" fillId="0" borderId="0" applyFont="0" applyFill="0" applyBorder="0" applyAlignment="0" applyProtection="0"/>
    <xf numFmtId="0" fontId="7" fillId="0" borderId="0"/>
    <xf numFmtId="0" fontId="7" fillId="0" borderId="0"/>
    <xf numFmtId="291" fontId="5" fillId="0" borderId="0" applyFont="0" applyFill="0" applyBorder="0" applyAlignment="0" applyProtection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7" fillId="0" borderId="0">
      <alignment vertical="center"/>
    </xf>
    <xf numFmtId="0" fontId="7" fillId="0" borderId="0"/>
    <xf numFmtId="0" fontId="7" fillId="0" borderId="0"/>
    <xf numFmtId="0" fontId="79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21" fillId="0" borderId="0" applyNumberFormat="0" applyAlignment="0">
      <alignment horizontal="left" vertical="center"/>
    </xf>
    <xf numFmtId="0" fontId="7" fillId="0" borderId="0"/>
    <xf numFmtId="0" fontId="7" fillId="0" borderId="0"/>
    <xf numFmtId="0" fontId="7" fillId="0" borderId="0"/>
    <xf numFmtId="0" fontId="136" fillId="15" borderId="44" applyNumberFormat="0" applyAlignment="0" applyProtection="0">
      <alignment vertical="center"/>
    </xf>
    <xf numFmtId="0" fontId="7" fillId="0" borderId="0"/>
    <xf numFmtId="0" fontId="7" fillId="0" borderId="0"/>
    <xf numFmtId="4" fontId="72" fillId="0" borderId="0">
      <protection locked="0"/>
    </xf>
    <xf numFmtId="4" fontId="5" fillId="0" borderId="0">
      <protection locked="0"/>
    </xf>
    <xf numFmtId="0" fontId="7" fillId="0" borderId="0"/>
    <xf numFmtId="0" fontId="7" fillId="0" borderId="0"/>
    <xf numFmtId="295" fontId="18" fillId="0" borderId="0">
      <protection locked="0"/>
    </xf>
    <xf numFmtId="227" fontId="5" fillId="0" borderId="0">
      <protection locked="0"/>
    </xf>
    <xf numFmtId="0" fontId="7" fillId="0" borderId="0"/>
    <xf numFmtId="0" fontId="7" fillId="0" borderId="0"/>
    <xf numFmtId="192" fontId="5" fillId="0" borderId="2">
      <alignment horizontal="right" vertical="center"/>
    </xf>
    <xf numFmtId="0" fontId="7" fillId="0" borderId="0"/>
    <xf numFmtId="0" fontId="7" fillId="0" borderId="0"/>
    <xf numFmtId="0" fontId="18" fillId="0" borderId="54" applyNumberFormat="0"/>
    <xf numFmtId="0" fontId="99" fillId="0" borderId="0"/>
    <xf numFmtId="0" fontId="7" fillId="0" borderId="0"/>
    <xf numFmtId="0" fontId="7" fillId="0" borderId="0"/>
    <xf numFmtId="0" fontId="7" fillId="0" borderId="0"/>
    <xf numFmtId="296" fontId="107" fillId="0" borderId="0" applyFill="0" applyBorder="0">
      <alignment horizontal="centerContinuous"/>
    </xf>
    <xf numFmtId="0" fontId="7" fillId="0" borderId="0"/>
    <xf numFmtId="0" fontId="7" fillId="0" borderId="0"/>
    <xf numFmtId="0" fontId="7" fillId="0" borderId="0"/>
    <xf numFmtId="0" fontId="137" fillId="0" borderId="5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8" fillId="0" borderId="5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9" fillId="0" borderId="5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0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" fillId="0" borderId="2">
      <alignment horizontal="distributed" vertical="center"/>
    </xf>
    <xf numFmtId="0" fontId="7" fillId="0" borderId="0"/>
    <xf numFmtId="0" fontId="7" fillId="0" borderId="0"/>
    <xf numFmtId="0" fontId="18" fillId="0" borderId="31">
      <alignment horizontal="distributed" vertical="top"/>
    </xf>
    <xf numFmtId="0" fontId="7" fillId="0" borderId="0"/>
    <xf numFmtId="0" fontId="7" fillId="0" borderId="0"/>
    <xf numFmtId="0" fontId="18" fillId="0" borderId="32">
      <alignment horizontal="distributed"/>
    </xf>
    <xf numFmtId="0" fontId="7" fillId="0" borderId="0"/>
    <xf numFmtId="0" fontId="7" fillId="0" borderId="0"/>
    <xf numFmtId="202" fontId="141" fillId="0" borderId="0">
      <alignment vertical="center"/>
    </xf>
    <xf numFmtId="0" fontId="7" fillId="0" borderId="0"/>
    <xf numFmtId="0" fontId="7" fillId="0" borderId="0"/>
    <xf numFmtId="0" fontId="7" fillId="0" borderId="0"/>
    <xf numFmtId="0" fontId="142" fillId="9" borderId="0" applyNumberFormat="0" applyBorder="0" applyAlignment="0" applyProtection="0">
      <alignment vertical="center"/>
    </xf>
    <xf numFmtId="0" fontId="7" fillId="0" borderId="0"/>
    <xf numFmtId="0" fontId="143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297" fontId="115" fillId="0" borderId="0" applyFill="0" applyBorder="0">
      <alignment horizontal="centerContinuous"/>
    </xf>
    <xf numFmtId="0" fontId="7" fillId="0" borderId="0"/>
    <xf numFmtId="0" fontId="7" fillId="0" borderId="0"/>
    <xf numFmtId="0" fontId="18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144" fillId="30" borderId="58" applyNumberFormat="0" applyAlignment="0" applyProtection="0">
      <alignment vertical="center"/>
    </xf>
    <xf numFmtId="0" fontId="7" fillId="0" borderId="0"/>
    <xf numFmtId="0" fontId="7" fillId="0" borderId="0"/>
    <xf numFmtId="298" fontId="57" fillId="0" borderId="0" applyFont="0" applyFill="0" applyBorder="0" applyProtection="0">
      <alignment vertical="center"/>
    </xf>
    <xf numFmtId="228" fontId="18" fillId="0" borderId="0" applyFont="0" applyFill="0" applyBorder="0" applyProtection="0">
      <alignment vertical="center"/>
    </xf>
    <xf numFmtId="0" fontId="7" fillId="0" borderId="0"/>
    <xf numFmtId="0" fontId="7" fillId="0" borderId="0"/>
    <xf numFmtId="38" fontId="57" fillId="0" borderId="0" applyFont="0" applyFill="0" applyBorder="0" applyProtection="0">
      <alignment vertical="center"/>
    </xf>
    <xf numFmtId="0" fontId="7" fillId="0" borderId="0"/>
    <xf numFmtId="0" fontId="7" fillId="0" borderId="0"/>
    <xf numFmtId="299" fontId="18" fillId="0" borderId="38">
      <alignment horizontal="center" vertical="center"/>
    </xf>
    <xf numFmtId="0" fontId="7" fillId="0" borderId="0"/>
    <xf numFmtId="41" fontId="5" fillId="0" borderId="0" applyFont="0" applyFill="0" applyBorder="0" applyAlignment="0" applyProtection="0"/>
    <xf numFmtId="300" fontId="5" fillId="0" borderId="0" applyFont="0" applyFill="0" applyBorder="0" applyAlignment="0" applyProtection="0"/>
    <xf numFmtId="0" fontId="7" fillId="0" borderId="0"/>
    <xf numFmtId="0" fontId="7" fillId="0" borderId="0"/>
    <xf numFmtId="202" fontId="18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301" fontId="22" fillId="0" borderId="2"/>
    <xf numFmtId="0" fontId="7" fillId="0" borderId="0"/>
    <xf numFmtId="0" fontId="7" fillId="0" borderId="0"/>
    <xf numFmtId="194" fontId="78" fillId="8" borderId="0" applyFill="0" applyBorder="0" applyProtection="0">
      <alignment horizontal="right"/>
    </xf>
    <xf numFmtId="229" fontId="20" fillId="8" borderId="0" applyFill="0" applyBorder="0" applyProtection="0">
      <alignment horizontal="right"/>
    </xf>
    <xf numFmtId="0" fontId="7" fillId="0" borderId="0"/>
    <xf numFmtId="9" fontId="79" fillId="0" borderId="0"/>
    <xf numFmtId="0" fontId="7" fillId="0" borderId="0"/>
    <xf numFmtId="0" fontId="7" fillId="0" borderId="0"/>
    <xf numFmtId="38" fontId="57" fillId="0" borderId="0" applyFont="0" applyFill="0" applyBorder="0" applyAlignment="0" applyProtection="0">
      <alignment vertical="center"/>
    </xf>
    <xf numFmtId="38" fontId="7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302" fontId="5" fillId="0" borderId="0" applyFont="0" applyFill="0" applyBorder="0" applyAlignment="0" applyProtection="0">
      <alignment vertical="center"/>
    </xf>
    <xf numFmtId="230" fontId="7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303" fontId="5" fillId="0" borderId="0" applyFont="0" applyFill="0" applyBorder="0" applyAlignment="0" applyProtection="0">
      <alignment vertical="center"/>
    </xf>
    <xf numFmtId="231" fontId="73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286" fontId="145" fillId="0" borderId="0" applyFont="0" applyFill="0" applyBorder="0" applyAlignment="0" applyProtection="0"/>
    <xf numFmtId="0" fontId="7" fillId="0" borderId="0"/>
    <xf numFmtId="234" fontId="34" fillId="0" borderId="0" applyFont="0" applyFill="0" applyBorder="0" applyAlignment="0" applyProtection="0"/>
    <xf numFmtId="0" fontId="7" fillId="0" borderId="0"/>
    <xf numFmtId="235" fontId="34" fillId="0" borderId="0" applyFont="0" applyFill="0" applyBorder="0" applyAlignment="0" applyProtection="0"/>
    <xf numFmtId="0" fontId="99" fillId="0" borderId="0"/>
    <xf numFmtId="0" fontId="7" fillId="0" borderId="0"/>
    <xf numFmtId="0" fontId="7" fillId="0" borderId="0"/>
    <xf numFmtId="0" fontId="7" fillId="0" borderId="0"/>
    <xf numFmtId="236" fontId="34" fillId="0" borderId="0" applyFont="0" applyFill="0" applyBorder="0" applyAlignment="0" applyProtection="0"/>
    <xf numFmtId="0" fontId="7" fillId="0" borderId="0"/>
    <xf numFmtId="237" fontId="34" fillId="0" borderId="0" applyFont="0" applyFill="0" applyBorder="0" applyAlignment="0" applyProtection="0"/>
    <xf numFmtId="0" fontId="99" fillId="0" borderId="0"/>
    <xf numFmtId="0" fontId="99" fillId="0" borderId="0"/>
    <xf numFmtId="0" fontId="7" fillId="0" borderId="0"/>
    <xf numFmtId="0" fontId="7" fillId="0" borderId="0"/>
    <xf numFmtId="0" fontId="18" fillId="0" borderId="0" applyFont="0" applyFill="0" applyBorder="0" applyAlignment="0" applyProtection="0"/>
    <xf numFmtId="0" fontId="7" fillId="0" borderId="0"/>
    <xf numFmtId="0" fontId="7" fillId="0" borderId="0"/>
    <xf numFmtId="304" fontId="22" fillId="0" borderId="0">
      <protection locked="0"/>
    </xf>
    <xf numFmtId="238" fontId="5" fillId="0" borderId="0">
      <protection locked="0"/>
    </xf>
    <xf numFmtId="0" fontId="7" fillId="0" borderId="0"/>
    <xf numFmtId="0" fontId="5" fillId="0" borderId="0"/>
    <xf numFmtId="204" fontId="5" fillId="0" borderId="0">
      <protection locked="0"/>
    </xf>
    <xf numFmtId="0" fontId="146" fillId="0" borderId="0"/>
    <xf numFmtId="0" fontId="147" fillId="0" borderId="0">
      <alignment vertical="center"/>
    </xf>
    <xf numFmtId="0" fontId="7" fillId="0" borderId="0"/>
    <xf numFmtId="0" fontId="7" fillId="0" borderId="0"/>
    <xf numFmtId="0" fontId="146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/>
    <xf numFmtId="0" fontId="7" fillId="0" borderId="0"/>
    <xf numFmtId="0" fontId="83" fillId="0" borderId="0">
      <alignment vertical="center"/>
    </xf>
    <xf numFmtId="0" fontId="7" fillId="0" borderId="0"/>
    <xf numFmtId="0" fontId="7" fillId="0" borderId="0"/>
    <xf numFmtId="0" fontId="7" fillId="0" borderId="0"/>
    <xf numFmtId="0" fontId="84" fillId="0" borderId="0">
      <alignment vertical="center"/>
    </xf>
    <xf numFmtId="0" fontId="6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04" fillId="0" borderId="0">
      <alignment vertical="center"/>
    </xf>
    <xf numFmtId="0" fontId="95" fillId="0" borderId="0">
      <alignment vertical="center"/>
    </xf>
    <xf numFmtId="0" fontId="7" fillId="0" borderId="0"/>
    <xf numFmtId="0" fontId="5" fillId="0" borderId="0">
      <alignment vertical="center"/>
    </xf>
    <xf numFmtId="0" fontId="146" fillId="0" borderId="0"/>
    <xf numFmtId="0" fontId="84" fillId="0" borderId="0">
      <alignment vertical="center"/>
    </xf>
    <xf numFmtId="0" fontId="7" fillId="0" borderId="0"/>
    <xf numFmtId="0" fontId="22" fillId="0" borderId="0">
      <alignment vertical="center"/>
    </xf>
    <xf numFmtId="0" fontId="80" fillId="0" borderId="0">
      <alignment vertical="center"/>
    </xf>
    <xf numFmtId="0" fontId="7" fillId="0" borderId="0"/>
    <xf numFmtId="0" fontId="7" fillId="0" borderId="0"/>
    <xf numFmtId="0" fontId="146" fillId="0" borderId="0"/>
    <xf numFmtId="0" fontId="7" fillId="0" borderId="0"/>
    <xf numFmtId="0" fontId="83" fillId="0" borderId="0">
      <alignment vertical="center"/>
    </xf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46" fillId="0" borderId="0"/>
    <xf numFmtId="0" fontId="7" fillId="0" borderId="0"/>
    <xf numFmtId="0" fontId="83" fillId="0" borderId="0">
      <alignment vertical="center"/>
    </xf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21" fillId="0" borderId="0" applyProtection="0"/>
    <xf numFmtId="0" fontId="7" fillId="0" borderId="0"/>
    <xf numFmtId="0" fontId="7" fillId="0" borderId="0"/>
    <xf numFmtId="14" fontId="95" fillId="0" borderId="0" applyFont="0" applyFill="0" applyBorder="0" applyAlignment="0" applyProtection="0"/>
    <xf numFmtId="0" fontId="7" fillId="0" borderId="0"/>
    <xf numFmtId="0" fontId="7" fillId="0" borderId="0"/>
    <xf numFmtId="191" fontId="18" fillId="0" borderId="0" applyFont="0" applyFill="0" applyBorder="0" applyAlignment="0" applyProtection="0"/>
    <xf numFmtId="0" fontId="7" fillId="0" borderId="0"/>
    <xf numFmtId="0" fontId="7" fillId="0" borderId="0"/>
    <xf numFmtId="0" fontId="79" fillId="0" borderId="39">
      <alignment horizontal="center" vertical="center"/>
    </xf>
    <xf numFmtId="0" fontId="7" fillId="0" borderId="0"/>
    <xf numFmtId="0" fontId="7" fillId="0" borderId="0"/>
    <xf numFmtId="0" fontId="72" fillId="0" borderId="25">
      <protection locked="0"/>
    </xf>
    <xf numFmtId="0" fontId="72" fillId="0" borderId="25">
      <protection locked="0"/>
    </xf>
    <xf numFmtId="0" fontId="72" fillId="0" borderId="25">
      <protection locked="0"/>
    </xf>
    <xf numFmtId="0" fontId="5" fillId="0" borderId="25">
      <protection locked="0"/>
    </xf>
    <xf numFmtId="0" fontId="5" fillId="0" borderId="25">
      <protection locked="0"/>
    </xf>
    <xf numFmtId="0" fontId="7" fillId="0" borderId="0"/>
    <xf numFmtId="0" fontId="7" fillId="0" borderId="0"/>
    <xf numFmtId="305" fontId="22" fillId="0" borderId="0">
      <protection locked="0"/>
    </xf>
    <xf numFmtId="239" fontId="5" fillId="0" borderId="0">
      <protection locked="0"/>
    </xf>
    <xf numFmtId="0" fontId="7" fillId="0" borderId="0"/>
    <xf numFmtId="0" fontId="7" fillId="0" borderId="0"/>
    <xf numFmtId="306" fontId="18" fillId="0" borderId="0">
      <protection locked="0"/>
    </xf>
    <xf numFmtId="240" fontId="5" fillId="0" borderId="0">
      <protection locked="0"/>
    </xf>
    <xf numFmtId="0" fontId="7" fillId="0" borderId="0"/>
    <xf numFmtId="0" fontId="7" fillId="0" borderId="0"/>
    <xf numFmtId="202" fontId="18" fillId="0" borderId="59"/>
    <xf numFmtId="0" fontId="7" fillId="0" borderId="0"/>
    <xf numFmtId="0" fontId="7" fillId="0" borderId="0"/>
    <xf numFmtId="202" fontId="18" fillId="0" borderId="59"/>
    <xf numFmtId="38" fontId="18" fillId="0" borderId="70">
      <alignment horizontal="right"/>
    </xf>
    <xf numFmtId="0" fontId="152" fillId="0" borderId="0"/>
    <xf numFmtId="0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205" fontId="5" fillId="0" borderId="0" applyFont="0" applyFill="0" applyBorder="0" applyAlignment="0" applyProtection="0"/>
    <xf numFmtId="44" fontId="102" fillId="0" borderId="0" applyFont="0" applyFill="0" applyBorder="0" applyAlignment="0" applyProtection="0"/>
    <xf numFmtId="42" fontId="10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0" fontId="22" fillId="0" borderId="0"/>
    <xf numFmtId="0" fontId="24" fillId="0" borderId="0"/>
    <xf numFmtId="0" fontId="23" fillId="0" borderId="0"/>
    <xf numFmtId="0" fontId="21" fillId="0" borderId="0"/>
    <xf numFmtId="0" fontId="21" fillId="0" borderId="0" applyFont="0" applyFill="0" applyBorder="0" applyAlignment="0" applyProtection="0"/>
    <xf numFmtId="0" fontId="22" fillId="0" borderId="0"/>
    <xf numFmtId="0" fontId="22" fillId="0" borderId="0"/>
    <xf numFmtId="0" fontId="24" fillId="0" borderId="0"/>
    <xf numFmtId="0" fontId="22" fillId="0" borderId="0"/>
    <xf numFmtId="0" fontId="21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102" fillId="0" borderId="0"/>
    <xf numFmtId="0" fontId="102" fillId="0" borderId="0"/>
    <xf numFmtId="204" fontId="5" fillId="0" borderId="0">
      <protection locked="0"/>
    </xf>
    <xf numFmtId="0" fontId="22" fillId="8" borderId="0" applyBorder="0" applyAlignment="0" applyProtection="0"/>
    <xf numFmtId="49" fontId="153" fillId="4" borderId="0" applyBorder="0">
      <alignment horizontal="right"/>
    </xf>
    <xf numFmtId="0" fontId="72" fillId="0" borderId="25">
      <protection locked="0"/>
    </xf>
    <xf numFmtId="0" fontId="72" fillId="0" borderId="25">
      <protection locked="0"/>
    </xf>
    <xf numFmtId="0" fontId="153" fillId="36" borderId="2">
      <alignment horizontal="center"/>
    </xf>
    <xf numFmtId="0" fontId="154" fillId="37" borderId="71" applyNumberFormat="0" applyBorder="0" applyAlignment="0">
      <alignment horizontal="left" wrapText="1"/>
    </xf>
    <xf numFmtId="0" fontId="18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107" fillId="4" borderId="0"/>
    <xf numFmtId="0" fontId="155" fillId="4" borderId="0" applyNumberFormat="0" applyFill="0" applyBorder="0"/>
    <xf numFmtId="0" fontId="156" fillId="4" borderId="0" applyNumberFormat="0" applyFill="0" applyBorder="0"/>
    <xf numFmtId="0" fontId="157" fillId="4" borderId="0" applyNumberFormat="0" applyFill="0" applyBorder="0"/>
    <xf numFmtId="0" fontId="158" fillId="36" borderId="72" applyFont="0" applyBorder="0">
      <alignment horizontal="centerContinuous" vertical="center"/>
    </xf>
    <xf numFmtId="308" fontId="52" fillId="4" borderId="73" applyBorder="0"/>
    <xf numFmtId="0" fontId="18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22" fillId="0" borderId="0"/>
    <xf numFmtId="0" fontId="22" fillId="5" borderId="74" applyBorder="0"/>
    <xf numFmtId="309" fontId="22" fillId="5" borderId="75" applyBorder="0">
      <alignment horizontal="center"/>
    </xf>
    <xf numFmtId="0" fontId="52" fillId="4" borderId="0"/>
    <xf numFmtId="0" fontId="159" fillId="38" borderId="32" applyBorder="0" applyAlignment="0"/>
    <xf numFmtId="0" fontId="160" fillId="4" borderId="0" applyNumberFormat="0" applyFill="0" applyBorder="0"/>
    <xf numFmtId="12" fontId="22" fillId="8" borderId="76" applyNumberFormat="0" applyBorder="0" applyAlignment="0" applyProtection="0">
      <alignment horizontal="center"/>
    </xf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22" fillId="32" borderId="46" applyBorder="0">
      <protection locked="0"/>
    </xf>
    <xf numFmtId="309" fontId="22" fillId="32" borderId="77" applyBorder="0">
      <alignment horizontal="center"/>
      <protection locked="0"/>
    </xf>
    <xf numFmtId="12" fontId="22" fillId="32" borderId="77" applyBorder="0">
      <alignment horizontal="center"/>
      <protection locked="0"/>
    </xf>
    <xf numFmtId="0" fontId="109" fillId="32" borderId="78">
      <alignment horizontal="center" vertical="center"/>
      <protection locked="0"/>
    </xf>
    <xf numFmtId="308" fontId="52" fillId="5" borderId="0" applyBorder="0">
      <protection locked="0"/>
    </xf>
    <xf numFmtId="15" fontId="52" fillId="5" borderId="0" applyBorder="0">
      <protection locked="0"/>
    </xf>
    <xf numFmtId="49" fontId="52" fillId="5" borderId="0" applyBorder="0">
      <protection locked="0"/>
    </xf>
    <xf numFmtId="49" fontId="52" fillId="5" borderId="17" applyNumberFormat="0" applyBorder="0"/>
    <xf numFmtId="0" fontId="107" fillId="5" borderId="77" applyBorder="0">
      <alignment horizontal="left"/>
    </xf>
    <xf numFmtId="0" fontId="107" fillId="32" borderId="0">
      <alignment horizontal="left"/>
    </xf>
    <xf numFmtId="310" fontId="109" fillId="5" borderId="78">
      <alignment horizontal="center"/>
    </xf>
    <xf numFmtId="0" fontId="22" fillId="4" borderId="77" applyBorder="0">
      <alignment horizontal="center"/>
      <protection locked="0"/>
    </xf>
    <xf numFmtId="0" fontId="18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55" fillId="4" borderId="0"/>
    <xf numFmtId="0" fontId="23" fillId="0" borderId="0"/>
    <xf numFmtId="0" fontId="161" fillId="4" borderId="0"/>
    <xf numFmtId="310" fontId="22" fillId="0" borderId="0"/>
    <xf numFmtId="49" fontId="162" fillId="4" borderId="0" applyBorder="0">
      <alignment horizontal="centerContinuous"/>
    </xf>
    <xf numFmtId="0" fontId="163" fillId="4" borderId="0" applyProtection="0">
      <alignment horizontal="centerContinuous" vertical="center"/>
      <protection hidden="1"/>
    </xf>
    <xf numFmtId="0" fontId="22" fillId="4" borderId="77" applyBorder="0">
      <alignment horizontal="center"/>
    </xf>
    <xf numFmtId="0" fontId="22" fillId="4" borderId="77" applyBorder="0">
      <alignment horizont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49" fontId="63" fillId="0" borderId="0" applyFill="0" applyBorder="0" applyProtection="0">
      <alignment horizontal="centerContinuous" vertical="center"/>
    </xf>
    <xf numFmtId="308" fontId="153" fillId="4" borderId="0"/>
    <xf numFmtId="49" fontId="164" fillId="4" borderId="0" applyBorder="0">
      <alignment horizontal="right"/>
    </xf>
    <xf numFmtId="3" fontId="118" fillId="0" borderId="41" applyProtection="0"/>
    <xf numFmtId="3" fontId="118" fillId="0" borderId="41" applyProtection="0"/>
    <xf numFmtId="0" fontId="120" fillId="30" borderId="44" applyNumberFormat="0" applyAlignment="0" applyProtection="0">
      <alignment vertical="center"/>
    </xf>
    <xf numFmtId="0" fontId="18" fillId="0" borderId="0"/>
    <xf numFmtId="0" fontId="7" fillId="33" borderId="46" applyNumberFormat="0" applyFont="0" applyAlignment="0" applyProtection="0">
      <alignment vertical="center"/>
    </xf>
    <xf numFmtId="0" fontId="5" fillId="33" borderId="46" applyNumberFormat="0" applyFont="0" applyAlignment="0" applyProtection="0">
      <alignment vertical="center"/>
    </xf>
    <xf numFmtId="0" fontId="165" fillId="0" borderId="0"/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311" fontId="40" fillId="0" borderId="37" applyFont="0" applyAlignment="0" applyProtection="0">
      <alignment vertical="center"/>
    </xf>
    <xf numFmtId="0" fontId="134" fillId="0" borderId="53" applyNumberFormat="0" applyFill="0" applyAlignment="0" applyProtection="0">
      <alignment vertical="center"/>
    </xf>
    <xf numFmtId="312" fontId="5" fillId="0" borderId="0" applyFont="0" applyFill="0" applyBorder="0" applyAlignment="0" applyProtection="0"/>
    <xf numFmtId="0" fontId="136" fillId="15" borderId="44" applyNumberFormat="0" applyAlignment="0" applyProtection="0">
      <alignment vertical="center"/>
    </xf>
    <xf numFmtId="0" fontId="144" fillId="30" borderId="5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2" fillId="0" borderId="79">
      <protection locked="0"/>
    </xf>
    <xf numFmtId="0" fontId="72" fillId="0" borderId="79">
      <protection locked="0"/>
    </xf>
    <xf numFmtId="0" fontId="102" fillId="0" borderId="0" applyFont="0" applyFill="0" applyBorder="0" applyAlignment="0" applyProtection="0"/>
    <xf numFmtId="0" fontId="21" fillId="0" borderId="80" applyNumberFormat="0" applyFont="0" applyFill="0" applyAlignment="0" applyProtection="0"/>
    <xf numFmtId="0" fontId="5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26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308" fontId="24" fillId="0" borderId="0" applyFont="0" applyFill="0" applyBorder="0" applyAlignment="0" applyProtection="0"/>
    <xf numFmtId="313" fontId="170" fillId="0" borderId="0" applyNumberFormat="0">
      <alignment horizontal="center" vertical="center"/>
      <protection locked="0" hidden="1"/>
    </xf>
    <xf numFmtId="0" fontId="2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0" fontId="21" fillId="0" borderId="0" applyFont="0" applyFill="0" applyBorder="0" applyAlignment="0" applyProtection="0"/>
    <xf numFmtId="0" fontId="5" fillId="0" borderId="0"/>
    <xf numFmtId="0" fontId="5" fillId="0" borderId="0"/>
    <xf numFmtId="0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1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1" fillId="0" borderId="0" applyFont="0" applyFill="0" applyBorder="0" applyAlignment="0" applyProtection="0"/>
    <xf numFmtId="0" fontId="23" fillId="0" borderId="0"/>
    <xf numFmtId="0" fontId="5" fillId="0" borderId="0"/>
    <xf numFmtId="0" fontId="22" fillId="0" borderId="0"/>
    <xf numFmtId="0" fontId="22" fillId="0" borderId="0"/>
    <xf numFmtId="0" fontId="21" fillId="0" borderId="0" applyFont="0" applyFill="0" applyBorder="0" applyAlignment="0" applyProtection="0"/>
    <xf numFmtId="0" fontId="5" fillId="0" borderId="0"/>
    <xf numFmtId="0" fontId="22" fillId="0" borderId="0"/>
    <xf numFmtId="0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 applyFont="0" applyFill="0" applyBorder="0" applyAlignment="0" applyProtection="0"/>
    <xf numFmtId="0" fontId="22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Font="0" applyFill="0" applyBorder="0" applyAlignment="0" applyProtection="0"/>
    <xf numFmtId="0" fontId="5" fillId="0" borderId="0"/>
    <xf numFmtId="0" fontId="5" fillId="0" borderId="0"/>
    <xf numFmtId="314" fontId="18" fillId="0" borderId="0" applyFont="0" applyFill="0" applyBorder="0" applyAlignment="0" applyProtection="0"/>
    <xf numFmtId="0" fontId="22" fillId="0" borderId="0"/>
    <xf numFmtId="315" fontId="18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Font="0" applyFill="0" applyBorder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71" fillId="0" borderId="0"/>
    <xf numFmtId="0" fontId="21" fillId="0" borderId="2">
      <alignment horizontal="left" vertical="center" indent="1"/>
    </xf>
    <xf numFmtId="38" fontId="77" fillId="0" borderId="31" applyNumberFormat="0">
      <alignment horizontal="left" vertical="center"/>
    </xf>
    <xf numFmtId="265" fontId="5" fillId="0" borderId="0">
      <alignment vertical="center"/>
    </xf>
    <xf numFmtId="265" fontId="5" fillId="0" borderId="0">
      <alignment vertical="center"/>
    </xf>
    <xf numFmtId="265" fontId="5" fillId="0" borderId="0">
      <alignment vertical="center"/>
    </xf>
    <xf numFmtId="265" fontId="5" fillId="0" borderId="0">
      <alignment vertical="center"/>
    </xf>
    <xf numFmtId="266" fontId="5" fillId="0" borderId="0">
      <alignment vertical="center"/>
    </xf>
    <xf numFmtId="266" fontId="5" fillId="0" borderId="0">
      <alignment vertical="center"/>
    </xf>
    <xf numFmtId="266" fontId="5" fillId="0" borderId="0">
      <alignment vertical="center"/>
    </xf>
    <xf numFmtId="266" fontId="5" fillId="0" borderId="0">
      <alignment vertical="center"/>
    </xf>
    <xf numFmtId="266" fontId="5" fillId="0" borderId="0">
      <alignment vertical="center"/>
    </xf>
    <xf numFmtId="266" fontId="5" fillId="0" borderId="0">
      <alignment vertical="center"/>
    </xf>
    <xf numFmtId="266" fontId="5" fillId="0" borderId="0">
      <alignment vertical="center"/>
    </xf>
    <xf numFmtId="266" fontId="5" fillId="0" borderId="0">
      <alignment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3" fontId="101" fillId="0" borderId="28">
      <alignment horizontal="right" vertical="center"/>
    </xf>
    <xf numFmtId="264" fontId="100" fillId="0" borderId="0">
      <alignment vertical="center"/>
    </xf>
    <xf numFmtId="0" fontId="102" fillId="0" borderId="0"/>
    <xf numFmtId="0" fontId="102" fillId="0" borderId="0"/>
    <xf numFmtId="264" fontId="100" fillId="0" borderId="0">
      <alignment vertical="center"/>
    </xf>
    <xf numFmtId="0" fontId="102" fillId="0" borderId="0"/>
    <xf numFmtId="3" fontId="101" fillId="0" borderId="28">
      <alignment horizontal="right" vertical="center"/>
    </xf>
    <xf numFmtId="2" fontId="101" fillId="0" borderId="28">
      <alignment horizontal="right" vertical="center"/>
    </xf>
    <xf numFmtId="2" fontId="101" fillId="0" borderId="28">
      <alignment horizontal="right" vertical="center"/>
    </xf>
    <xf numFmtId="2" fontId="101" fillId="0" borderId="28">
      <alignment horizontal="right" vertical="center"/>
    </xf>
    <xf numFmtId="2" fontId="101" fillId="0" borderId="28">
      <alignment horizontal="right" vertical="center"/>
    </xf>
    <xf numFmtId="2" fontId="101" fillId="0" borderId="28">
      <alignment horizontal="right" vertical="center"/>
    </xf>
    <xf numFmtId="2" fontId="101" fillId="0" borderId="28">
      <alignment horizontal="right" vertical="center"/>
    </xf>
    <xf numFmtId="2" fontId="101" fillId="0" borderId="28">
      <alignment horizontal="right" vertical="center"/>
    </xf>
    <xf numFmtId="2" fontId="101" fillId="0" borderId="28">
      <alignment horizontal="right" vertical="center"/>
    </xf>
    <xf numFmtId="2" fontId="101" fillId="0" borderId="28">
      <alignment horizontal="right" vertical="center"/>
    </xf>
    <xf numFmtId="2" fontId="101" fillId="0" borderId="28">
      <alignment horizontal="right" vertical="center"/>
    </xf>
    <xf numFmtId="2" fontId="101" fillId="0" borderId="28">
      <alignment horizontal="right" vertical="center"/>
    </xf>
    <xf numFmtId="2" fontId="101" fillId="0" borderId="28">
      <alignment horizontal="right" vertical="center"/>
    </xf>
    <xf numFmtId="2" fontId="101" fillId="0" borderId="28">
      <alignment horizontal="right" vertical="center"/>
    </xf>
    <xf numFmtId="2" fontId="101" fillId="0" borderId="28">
      <alignment horizontal="right" vertical="center"/>
    </xf>
    <xf numFmtId="2" fontId="101" fillId="0" borderId="28">
      <alignment horizontal="right" vertical="center"/>
    </xf>
    <xf numFmtId="2" fontId="101" fillId="0" borderId="28">
      <alignment horizontal="right" vertical="center"/>
    </xf>
    <xf numFmtId="316" fontId="18" fillId="0" borderId="0" applyFont="0" applyFill="0" applyBorder="0" applyAlignment="0" applyProtection="0"/>
    <xf numFmtId="192" fontId="172" fillId="0" borderId="2">
      <alignment vertical="center"/>
    </xf>
    <xf numFmtId="226" fontId="31" fillId="0" borderId="0" applyFont="0" applyFill="0" applyBorder="0" applyAlignment="0" applyProtection="0"/>
    <xf numFmtId="317" fontId="31" fillId="0" borderId="0" applyFont="0" applyFill="0" applyBorder="0" applyAlignment="0" applyProtection="0"/>
    <xf numFmtId="318" fontId="31" fillId="0" borderId="0" applyFont="0" applyFill="0" applyBorder="0" applyAlignment="0" applyProtection="0"/>
    <xf numFmtId="259" fontId="72" fillId="0" borderId="0">
      <protection locked="0"/>
    </xf>
    <xf numFmtId="319" fontId="31" fillId="0" borderId="0" applyFont="0" applyFill="0" applyBorder="0" applyAlignment="0" applyProtection="0"/>
    <xf numFmtId="0" fontId="33" fillId="0" borderId="0"/>
    <xf numFmtId="320" fontId="22" fillId="0" borderId="0" applyFont="0" applyFill="0" applyBorder="0" applyAlignment="0" applyProtection="0"/>
    <xf numFmtId="321" fontId="25" fillId="0" borderId="0" applyFill="0" applyBorder="0" applyAlignment="0"/>
    <xf numFmtId="322" fontId="25" fillId="0" borderId="0" applyFill="0" applyBorder="0" applyAlignment="0"/>
    <xf numFmtId="323" fontId="25" fillId="0" borderId="0" applyFill="0" applyBorder="0" applyAlignment="0"/>
    <xf numFmtId="324" fontId="25" fillId="0" borderId="0" applyFill="0" applyBorder="0" applyAlignment="0"/>
    <xf numFmtId="325" fontId="5" fillId="0" borderId="0" applyFill="0" applyBorder="0" applyAlignment="0"/>
    <xf numFmtId="326" fontId="25" fillId="0" borderId="0" applyFill="0" applyBorder="0" applyAlignment="0"/>
    <xf numFmtId="321" fontId="25" fillId="0" borderId="0" applyFill="0" applyBorder="0" applyAlignment="0"/>
    <xf numFmtId="325" fontId="5" fillId="0" borderId="0" applyFont="0" applyFill="0" applyBorder="0" applyAlignment="0" applyProtection="0"/>
    <xf numFmtId="321" fontId="25" fillId="0" borderId="0" applyFont="0" applyFill="0" applyBorder="0" applyAlignment="0" applyProtection="0"/>
    <xf numFmtId="327" fontId="18" fillId="0" borderId="0" applyFont="0" applyFill="0" applyBorder="0" applyAlignment="0" applyProtection="0"/>
    <xf numFmtId="14" fontId="6" fillId="0" borderId="0" applyFill="0" applyBorder="0" applyAlignment="0"/>
    <xf numFmtId="0" fontId="72" fillId="0" borderId="0">
      <protection locked="0"/>
    </xf>
    <xf numFmtId="37" fontId="86" fillId="0" borderId="2">
      <alignment horizontal="center" vertical="distributed"/>
    </xf>
    <xf numFmtId="325" fontId="5" fillId="0" borderId="0" applyFill="0" applyBorder="0" applyAlignment="0"/>
    <xf numFmtId="321" fontId="25" fillId="0" borderId="0" applyFill="0" applyBorder="0" applyAlignment="0"/>
    <xf numFmtId="325" fontId="5" fillId="0" borderId="0" applyFill="0" applyBorder="0" applyAlignment="0"/>
    <xf numFmtId="326" fontId="25" fillId="0" borderId="0" applyFill="0" applyBorder="0" applyAlignment="0"/>
    <xf numFmtId="321" fontId="25" fillId="0" borderId="0" applyFill="0" applyBorder="0" applyAlignment="0"/>
    <xf numFmtId="325" fontId="5" fillId="0" borderId="0" applyFill="0" applyBorder="0" applyAlignment="0"/>
    <xf numFmtId="321" fontId="25" fillId="0" borderId="0" applyFill="0" applyBorder="0" applyAlignment="0"/>
    <xf numFmtId="325" fontId="5" fillId="0" borderId="0" applyFill="0" applyBorder="0" applyAlignment="0"/>
    <xf numFmtId="326" fontId="25" fillId="0" borderId="0" applyFill="0" applyBorder="0" applyAlignment="0"/>
    <xf numFmtId="321" fontId="25" fillId="0" borderId="0" applyFill="0" applyBorder="0" applyAlignment="0"/>
    <xf numFmtId="0" fontId="22" fillId="0" borderId="0" applyFont="0" applyFill="0" applyBorder="0" applyAlignment="0" applyProtection="0"/>
    <xf numFmtId="0" fontId="173" fillId="0" borderId="0">
      <alignment vertical="center"/>
    </xf>
    <xf numFmtId="32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28" fontId="25" fillId="0" borderId="0" applyFont="0" applyFill="0" applyBorder="0" applyAlignment="0" applyProtection="0"/>
    <xf numFmtId="325" fontId="5" fillId="0" borderId="0" applyFill="0" applyBorder="0" applyAlignment="0"/>
    <xf numFmtId="321" fontId="25" fillId="0" borderId="0" applyFill="0" applyBorder="0" applyAlignment="0"/>
    <xf numFmtId="325" fontId="5" fillId="0" borderId="0" applyFill="0" applyBorder="0" applyAlignment="0"/>
    <xf numFmtId="326" fontId="25" fillId="0" borderId="0" applyFill="0" applyBorder="0" applyAlignment="0"/>
    <xf numFmtId="321" fontId="25" fillId="0" borderId="0" applyFill="0" applyBorder="0" applyAlignment="0"/>
    <xf numFmtId="329" fontId="174" fillId="0" borderId="8">
      <alignment vertical="center"/>
    </xf>
    <xf numFmtId="49" fontId="6" fillId="0" borderId="0" applyFill="0" applyBorder="0" applyAlignment="0"/>
    <xf numFmtId="328" fontId="25" fillId="0" borderId="0" applyFill="0" applyBorder="0" applyAlignment="0"/>
    <xf numFmtId="0" fontId="25" fillId="0" borderId="0" applyFill="0" applyBorder="0" applyAlignment="0"/>
    <xf numFmtId="0" fontId="33" fillId="0" borderId="0"/>
    <xf numFmtId="0" fontId="33" fillId="0" borderId="0"/>
    <xf numFmtId="0" fontId="21" fillId="0" borderId="2">
      <alignment horizontal="left" vertical="center" indent="2"/>
    </xf>
    <xf numFmtId="177" fontId="175" fillId="0" borderId="8">
      <alignment vertical="center"/>
    </xf>
    <xf numFmtId="311" fontId="176" fillId="0" borderId="0" applyFont="0" applyFill="0" applyBorder="0" applyAlignment="0" applyProtection="0">
      <alignment horizontal="right"/>
    </xf>
    <xf numFmtId="330" fontId="177" fillId="0" borderId="8">
      <alignment vertical="center"/>
    </xf>
    <xf numFmtId="330" fontId="177" fillId="0" borderId="8">
      <alignment vertical="center"/>
    </xf>
    <xf numFmtId="37" fontId="27" fillId="0" borderId="89">
      <alignment horizontal="center" vertical="center"/>
    </xf>
    <xf numFmtId="37" fontId="27" fillId="0" borderId="28" applyAlignment="0"/>
    <xf numFmtId="331" fontId="22" fillId="0" borderId="0" applyFont="0" applyFill="0" applyBorder="0" applyAlignment="0" applyProtection="0"/>
    <xf numFmtId="0" fontId="78" fillId="0" borderId="0">
      <alignment vertical="center"/>
    </xf>
    <xf numFmtId="0" fontId="178" fillId="0" borderId="0" applyNumberFormat="0" applyFont="0" applyAlignment="0">
      <alignment horizontal="centerContinuous"/>
    </xf>
    <xf numFmtId="1" fontId="21" fillId="0" borderId="2" applyFill="0" applyBorder="0">
      <alignment horizontal="center"/>
    </xf>
    <xf numFmtId="0" fontId="90" fillId="4" borderId="90">
      <alignment horizontal="distributed" vertical="center"/>
    </xf>
    <xf numFmtId="332" fontId="102" fillId="0" borderId="32" applyNumberFormat="0" applyBorder="0" applyAlignment="0"/>
    <xf numFmtId="284" fontId="179" fillId="0" borderId="91">
      <alignment vertical="center"/>
    </xf>
    <xf numFmtId="307" fontId="180" fillId="0" borderId="92">
      <alignment vertical="center"/>
    </xf>
    <xf numFmtId="333" fontId="18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95" fontId="7" fillId="0" borderId="0"/>
    <xf numFmtId="41" fontId="102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7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182" fillId="0" borderId="8">
      <alignment vertical="center"/>
    </xf>
    <xf numFmtId="0" fontId="183" fillId="0" borderId="2">
      <alignment vertical="center"/>
    </xf>
    <xf numFmtId="334" fontId="5" fillId="0" borderId="0" applyFont="0" applyFill="0" applyBorder="0" applyAlignment="0" applyProtection="0"/>
    <xf numFmtId="312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335" fontId="5" fillId="0" borderId="0" applyFont="0" applyFill="0" applyBorder="0" applyAlignment="0" applyProtection="0"/>
    <xf numFmtId="203" fontId="135" fillId="0" borderId="0" applyFont="0" applyFill="0" applyBorder="0" applyAlignment="0" applyProtection="0"/>
    <xf numFmtId="203" fontId="135" fillId="0" borderId="0" applyFont="0" applyFill="0" applyBorder="0" applyAlignment="0" applyProtection="0"/>
    <xf numFmtId="203" fontId="135" fillId="0" borderId="0" applyFont="0" applyFill="0" applyBorder="0" applyAlignment="0" applyProtection="0"/>
    <xf numFmtId="203" fontId="135" fillId="0" borderId="0" applyFont="0" applyFill="0" applyBorder="0" applyAlignment="0" applyProtection="0"/>
    <xf numFmtId="0" fontId="18" fillId="0" borderId="0" applyFont="0" applyFill="0" applyBorder="0" applyAlignment="0" applyProtection="0"/>
    <xf numFmtId="203" fontId="135" fillId="0" borderId="0" applyFont="0" applyFill="0" applyBorder="0" applyAlignment="0" applyProtection="0"/>
    <xf numFmtId="203" fontId="135" fillId="0" borderId="0" applyFont="0" applyFill="0" applyBorder="0" applyAlignment="0" applyProtection="0"/>
    <xf numFmtId="203" fontId="135" fillId="0" borderId="0" applyFont="0" applyFill="0" applyBorder="0" applyAlignment="0" applyProtection="0"/>
    <xf numFmtId="203" fontId="135" fillId="0" borderId="0" applyFont="0" applyFill="0" applyBorder="0" applyAlignment="0" applyProtection="0"/>
    <xf numFmtId="335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203" fontId="135" fillId="0" borderId="0" applyFont="0" applyFill="0" applyBorder="0" applyAlignment="0" applyProtection="0"/>
    <xf numFmtId="203" fontId="135" fillId="0" borderId="0" applyFont="0" applyFill="0" applyBorder="0" applyAlignment="0" applyProtection="0"/>
    <xf numFmtId="221" fontId="5" fillId="0" borderId="0" applyFont="0" applyFill="0" applyBorder="0" applyAlignment="0" applyProtection="0"/>
    <xf numFmtId="260" fontId="22" fillId="0" borderId="0" applyFont="0" applyFill="0" applyBorder="0" applyAlignment="0" applyProtection="0"/>
    <xf numFmtId="0" fontId="18" fillId="0" borderId="0" applyFont="0" applyFill="0" applyBorder="0" applyAlignment="0" applyProtection="0"/>
    <xf numFmtId="335" fontId="5" fillId="0" borderId="0" applyFont="0" applyFill="0" applyBorder="0" applyAlignment="0" applyProtection="0"/>
    <xf numFmtId="203" fontId="135" fillId="0" borderId="0" applyFont="0" applyFill="0" applyBorder="0" applyAlignment="0" applyProtection="0"/>
    <xf numFmtId="335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0" fontId="184" fillId="0" borderId="0">
      <alignment horizontal="center" vertical="center"/>
    </xf>
    <xf numFmtId="49" fontId="78" fillId="0" borderId="94" applyNumberFormat="0" applyAlignment="0"/>
    <xf numFmtId="336" fontId="185" fillId="0" borderId="95">
      <alignment vertical="center"/>
    </xf>
    <xf numFmtId="336" fontId="186" fillId="0" borderId="8">
      <alignment vertical="center"/>
    </xf>
    <xf numFmtId="0" fontId="69" fillId="0" borderId="0"/>
    <xf numFmtId="4" fontId="72" fillId="0" borderId="0">
      <protection locked="0"/>
    </xf>
    <xf numFmtId="0" fontId="185" fillId="0" borderId="91">
      <alignment vertical="center"/>
    </xf>
    <xf numFmtId="336" fontId="187" fillId="0" borderId="8">
      <alignment vertical="center"/>
    </xf>
    <xf numFmtId="336" fontId="188" fillId="0" borderId="8">
      <alignment vertical="center"/>
    </xf>
    <xf numFmtId="336" fontId="188" fillId="0" borderId="8">
      <alignment vertical="center"/>
    </xf>
    <xf numFmtId="336" fontId="188" fillId="0" borderId="8">
      <alignment vertical="center"/>
    </xf>
    <xf numFmtId="0" fontId="189" fillId="0" borderId="0">
      <alignment vertical="center"/>
    </xf>
    <xf numFmtId="336" fontId="190" fillId="0" borderId="8">
      <alignment vertical="center"/>
    </xf>
    <xf numFmtId="336" fontId="191" fillId="0" borderId="8">
      <alignment vertical="center"/>
    </xf>
    <xf numFmtId="336" fontId="5" fillId="0" borderId="8">
      <alignment vertical="center"/>
      <protection locked="0"/>
    </xf>
    <xf numFmtId="192" fontId="124" fillId="0" borderId="0">
      <alignment vertical="center"/>
    </xf>
    <xf numFmtId="0" fontId="192" fillId="0" borderId="0">
      <alignment vertical="center"/>
      <protection locked="0"/>
    </xf>
    <xf numFmtId="0" fontId="193" fillId="0" borderId="8">
      <alignment horizontal="distributed" vertical="center"/>
    </xf>
    <xf numFmtId="337" fontId="194" fillId="0" borderId="29">
      <alignment vertical="center"/>
    </xf>
    <xf numFmtId="38" fontId="195" fillId="0" borderId="30">
      <alignment horizontal="right" vertical="center"/>
    </xf>
    <xf numFmtId="338" fontId="196" fillId="0" borderId="96"/>
    <xf numFmtId="0" fontId="97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5" fillId="0" borderId="93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36" fontId="193" fillId="0" borderId="8">
      <alignment horizontal="distributed" vertical="center"/>
    </xf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06" fontId="85" fillId="0" borderId="0"/>
    <xf numFmtId="245" fontId="5" fillId="0" borderId="0" applyNumberFormat="0" applyFont="0" applyFill="0" applyBorder="0" applyAlignment="0" applyProtection="0"/>
    <xf numFmtId="245" fontId="5" fillId="0" borderId="0" applyNumberFormat="0" applyFont="0" applyFill="0" applyBorder="0" applyAlignment="0" applyProtection="0"/>
    <xf numFmtId="247" fontId="18" fillId="0" borderId="0" applyNumberFormat="0" applyFont="0" applyFill="0" applyBorder="0" applyAlignment="0" applyProtection="0"/>
    <xf numFmtId="206" fontId="96" fillId="0" borderId="0"/>
    <xf numFmtId="0" fontId="80" fillId="0" borderId="0"/>
    <xf numFmtId="0" fontId="24" fillId="0" borderId="0"/>
    <xf numFmtId="0" fontId="5" fillId="0" borderId="0"/>
    <xf numFmtId="0" fontId="89" fillId="0" borderId="0"/>
    <xf numFmtId="0" fontId="99" fillId="0" borderId="0"/>
    <xf numFmtId="0" fontId="9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02" fontId="32" fillId="0" borderId="23">
      <alignment horizontal="center" vertical="center"/>
    </xf>
    <xf numFmtId="0" fontId="7" fillId="0" borderId="0"/>
    <xf numFmtId="0" fontId="7" fillId="0" borderId="0"/>
    <xf numFmtId="0" fontId="7" fillId="0" borderId="0"/>
    <xf numFmtId="0" fontId="99" fillId="0" borderId="0"/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308" fontId="52" fillId="4" borderId="14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9" fillId="0" borderId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112" fillId="0" borderId="8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9" fillId="0" borderId="0"/>
    <xf numFmtId="0" fontId="7" fillId="0" borderId="0"/>
    <xf numFmtId="0" fontId="7" fillId="0" borderId="0"/>
    <xf numFmtId="0" fontId="7" fillId="0" borderId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7" fillId="0" borderId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3" fontId="118" fillId="0" borderId="81" applyProtection="0"/>
    <xf numFmtId="0" fontId="120" fillId="30" borderId="4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9" fillId="0" borderId="0"/>
    <xf numFmtId="0" fontId="7" fillId="0" borderId="0"/>
    <xf numFmtId="0" fontId="7" fillId="33" borderId="46" applyNumberFormat="0" applyFont="0" applyAlignment="0" applyProtection="0">
      <alignment vertical="center"/>
    </xf>
    <xf numFmtId="0" fontId="5" fillId="33" borderId="46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9" fillId="0" borderId="0"/>
    <xf numFmtId="0" fontId="7" fillId="0" borderId="0"/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82" fillId="35" borderId="50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4" fillId="0" borderId="5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6" fillId="15" borderId="4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4" fillId="30" borderId="5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7" fillId="0" borderId="0"/>
    <xf numFmtId="0" fontId="1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6" fillId="0" borderId="0"/>
    <xf numFmtId="0" fontId="7" fillId="0" borderId="0"/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72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5" fillId="0" borderId="80">
      <protection locked="0"/>
    </xf>
    <xf numFmtId="0" fontId="7" fillId="0" borderId="0"/>
    <xf numFmtId="0" fontId="7" fillId="0" borderId="0"/>
  </cellStyleXfs>
  <cellXfs count="172">
    <xf numFmtId="0" fontId="0" fillId="0" borderId="0" xfId="0">
      <alignment vertical="center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center"/>
    </xf>
    <xf numFmtId="41" fontId="4" fillId="0" borderId="0" xfId="0" applyNumberFormat="1" applyFont="1" applyAlignment="1"/>
    <xf numFmtId="0" fontId="4" fillId="0" borderId="0" xfId="0" applyFont="1" applyAlignment="1"/>
    <xf numFmtId="178" fontId="4" fillId="0" borderId="0" xfId="0" applyNumberFormat="1" applyFont="1" applyAlignment="1">
      <alignment horizontal="right"/>
    </xf>
    <xf numFmtId="0" fontId="11" fillId="0" borderId="9" xfId="7" applyFont="1" applyBorder="1">
      <alignment vertical="center"/>
    </xf>
    <xf numFmtId="0" fontId="11" fillId="0" borderId="10" xfId="7" applyFont="1" applyBorder="1">
      <alignment vertical="center"/>
    </xf>
    <xf numFmtId="0" fontId="11" fillId="0" borderId="11" xfId="7" applyFont="1" applyBorder="1">
      <alignment vertical="center"/>
    </xf>
    <xf numFmtId="0" fontId="11" fillId="0" borderId="12" xfId="7" applyFont="1" applyBorder="1">
      <alignment vertical="center"/>
    </xf>
    <xf numFmtId="0" fontId="11" fillId="0" borderId="13" xfId="7" applyFont="1" applyBorder="1">
      <alignment vertical="center"/>
    </xf>
    <xf numFmtId="0" fontId="11" fillId="0" borderId="0" xfId="7" applyFont="1" applyBorder="1">
      <alignment vertical="center"/>
    </xf>
    <xf numFmtId="0" fontId="11" fillId="0" borderId="12" xfId="7" applyFont="1" applyBorder="1" applyAlignment="1">
      <alignment vertical="center"/>
    </xf>
    <xf numFmtId="0" fontId="11" fillId="0" borderId="0" xfId="7" applyFont="1" applyBorder="1" applyAlignment="1">
      <alignment vertical="center"/>
    </xf>
    <xf numFmtId="0" fontId="11" fillId="0" borderId="13" xfId="7" applyFont="1" applyBorder="1" applyAlignment="1">
      <alignment vertical="center"/>
    </xf>
    <xf numFmtId="0" fontId="11" fillId="0" borderId="0" xfId="7" applyFont="1" applyBorder="1" applyAlignment="1">
      <alignment vertical="top"/>
    </xf>
    <xf numFmtId="0" fontId="11" fillId="0" borderId="0" xfId="7" applyFont="1" applyBorder="1" applyAlignment="1"/>
    <xf numFmtId="192" fontId="11" fillId="0" borderId="0" xfId="7" applyNumberFormat="1" applyFont="1" applyBorder="1" applyAlignment="1"/>
    <xf numFmtId="0" fontId="11" fillId="0" borderId="18" xfId="7" applyFont="1" applyBorder="1">
      <alignment vertical="center"/>
    </xf>
    <xf numFmtId="0" fontId="11" fillId="0" borderId="19" xfId="7" applyFont="1" applyBorder="1">
      <alignment vertical="center"/>
    </xf>
    <xf numFmtId="0" fontId="11" fillId="0" borderId="20" xfId="7" applyFont="1" applyBorder="1">
      <alignment vertical="center"/>
    </xf>
    <xf numFmtId="0" fontId="11" fillId="0" borderId="0" xfId="7" applyFont="1">
      <alignment vertical="center"/>
    </xf>
    <xf numFmtId="0" fontId="16" fillId="0" borderId="0" xfId="0" applyFont="1" applyAlignment="1">
      <alignment horizontal="center" shrinkToFit="1"/>
    </xf>
    <xf numFmtId="41" fontId="17" fillId="0" borderId="0" xfId="1" applyNumberFormat="1" applyFont="1" applyFill="1" applyBorder="1" applyAlignment="1">
      <alignment horizontal="center" vertical="center" shrinkToFit="1"/>
    </xf>
    <xf numFmtId="0" fontId="81" fillId="0" borderId="0" xfId="10" applyFont="1"/>
    <xf numFmtId="0" fontId="7" fillId="0" borderId="0" xfId="10" applyFont="1"/>
    <xf numFmtId="0" fontId="150" fillId="0" borderId="0" xfId="10" applyFont="1"/>
    <xf numFmtId="0" fontId="150" fillId="0" borderId="0" xfId="10" applyFont="1" applyAlignment="1">
      <alignment horizontal="right"/>
    </xf>
    <xf numFmtId="194" fontId="11" fillId="0" borderId="19" xfId="7" applyNumberFormat="1" applyFont="1" applyBorder="1" applyAlignment="1">
      <alignment vertical="center"/>
    </xf>
    <xf numFmtId="41" fontId="17" fillId="0" borderId="2" xfId="4" applyNumberFormat="1" applyFont="1" applyFill="1" applyBorder="1" applyAlignment="1">
      <alignment horizontal="center" vertical="center"/>
    </xf>
    <xf numFmtId="190" fontId="8" fillId="0" borderId="29" xfId="6" applyNumberFormat="1" applyFont="1" applyFill="1" applyBorder="1" applyAlignment="1">
      <alignment horizontal="left" vertical="center" shrinkToFit="1"/>
    </xf>
    <xf numFmtId="190" fontId="10" fillId="0" borderId="29" xfId="6" applyNumberFormat="1" applyFont="1" applyFill="1" applyBorder="1" applyAlignment="1">
      <alignment horizontal="left" vertical="center" shrinkToFit="1"/>
    </xf>
    <xf numFmtId="0" fontId="9" fillId="0" borderId="29" xfId="6" applyFont="1" applyFill="1" applyBorder="1" applyAlignment="1">
      <alignment horizontal="left" vertical="center"/>
    </xf>
    <xf numFmtId="189" fontId="8" fillId="0" borderId="29" xfId="6" applyNumberFormat="1" applyFont="1" applyFill="1" applyBorder="1" applyAlignment="1">
      <alignment horizontal="left" vertical="center"/>
    </xf>
    <xf numFmtId="186" fontId="8" fillId="0" borderId="29" xfId="6" applyNumberFormat="1" applyFont="1" applyFill="1" applyBorder="1" applyAlignment="1">
      <alignment horizontal="left" vertical="center"/>
    </xf>
    <xf numFmtId="188" fontId="8" fillId="0" borderId="29" xfId="6" applyNumberFormat="1" applyFont="1" applyFill="1" applyBorder="1" applyAlignment="1">
      <alignment horizontal="left" vertical="center"/>
    </xf>
    <xf numFmtId="187" fontId="8" fillId="0" borderId="29" xfId="6" applyNumberFormat="1" applyFont="1" applyFill="1" applyBorder="1" applyAlignment="1">
      <alignment horizontal="left" vertical="center"/>
    </xf>
    <xf numFmtId="185" fontId="8" fillId="0" borderId="29" xfId="6" quotePrefix="1" applyNumberFormat="1" applyFont="1" applyFill="1" applyBorder="1" applyAlignment="1">
      <alignment horizontal="left" vertical="center"/>
    </xf>
    <xf numFmtId="184" fontId="8" fillId="0" borderId="29" xfId="6" applyNumberFormat="1" applyFont="1" applyFill="1" applyBorder="1" applyAlignment="1">
      <alignment horizontal="left" vertical="center"/>
    </xf>
    <xf numFmtId="185" fontId="8" fillId="0" borderId="29" xfId="6" applyNumberFormat="1" applyFont="1" applyFill="1" applyBorder="1" applyAlignment="1">
      <alignment horizontal="left" vertical="center"/>
    </xf>
    <xf numFmtId="182" fontId="8" fillId="0" borderId="29" xfId="6" applyNumberFormat="1" applyFont="1" applyFill="1" applyBorder="1" applyAlignment="1">
      <alignment horizontal="left" vertical="center"/>
    </xf>
    <xf numFmtId="183" fontId="8" fillId="0" borderId="29" xfId="6" applyNumberFormat="1" applyFont="1" applyFill="1" applyBorder="1" applyAlignment="1">
      <alignment horizontal="left" vertical="center"/>
    </xf>
    <xf numFmtId="181" fontId="8" fillId="0" borderId="29" xfId="6" applyNumberFormat="1" applyFont="1" applyFill="1" applyBorder="1" applyAlignment="1">
      <alignment horizontal="left" vertical="center"/>
    </xf>
    <xf numFmtId="179" fontId="8" fillId="0" borderId="29" xfId="5" applyNumberFormat="1" applyFont="1" applyFill="1" applyBorder="1" applyAlignment="1">
      <alignment horizontal="left" vertical="center"/>
    </xf>
    <xf numFmtId="176" fontId="10" fillId="2" borderId="2" xfId="2" applyNumberFormat="1" applyFont="1" applyFill="1" applyBorder="1" applyAlignment="1">
      <alignment vertical="center" shrinkToFit="1"/>
    </xf>
    <xf numFmtId="41" fontId="10" fillId="2" borderId="2" xfId="2" applyNumberFormat="1" applyFont="1" applyFill="1" applyBorder="1" applyAlignment="1">
      <alignment horizontal="right" vertical="center" shrinkToFit="1"/>
    </xf>
    <xf numFmtId="0" fontId="10" fillId="2" borderId="2" xfId="2" applyNumberFormat="1" applyFont="1" applyFill="1" applyBorder="1" applyAlignment="1">
      <alignment horizontal="center" vertical="center" shrinkToFit="1"/>
    </xf>
    <xf numFmtId="41" fontId="10" fillId="2" borderId="2" xfId="3" applyNumberFormat="1" applyFont="1" applyFill="1" applyBorder="1" applyAlignment="1">
      <alignment horizontal="right" vertical="center" shrinkToFit="1"/>
    </xf>
    <xf numFmtId="307" fontId="10" fillId="2" borderId="2" xfId="3" applyNumberFormat="1" applyFont="1" applyFill="1" applyBorder="1" applyAlignment="1">
      <alignment horizontal="right" vertical="center" shrinkToFit="1"/>
    </xf>
    <xf numFmtId="176" fontId="10" fillId="2" borderId="2" xfId="2" applyNumberFormat="1" applyFont="1" applyFill="1" applyBorder="1" applyAlignment="1">
      <alignment horizontal="left" vertical="center" shrinkToFit="1"/>
    </xf>
    <xf numFmtId="176" fontId="10" fillId="2" borderId="2" xfId="2" applyNumberFormat="1" applyFont="1" applyFill="1" applyBorder="1" applyAlignment="1">
      <alignment horizontal="center" vertical="center" shrinkToFit="1"/>
    </xf>
    <xf numFmtId="176" fontId="10" fillId="0" borderId="2" xfId="2" applyNumberFormat="1" applyFont="1" applyFill="1" applyBorder="1" applyAlignment="1">
      <alignment horizontal="left" vertical="center" shrinkToFit="1"/>
    </xf>
    <xf numFmtId="41" fontId="10" fillId="0" borderId="2" xfId="2" applyNumberFormat="1" applyFont="1" applyFill="1" applyBorder="1" applyAlignment="1">
      <alignment horizontal="right" vertical="center" shrinkToFit="1"/>
    </xf>
    <xf numFmtId="0" fontId="10" fillId="0" borderId="2" xfId="2" applyNumberFormat="1" applyFont="1" applyFill="1" applyBorder="1" applyAlignment="1">
      <alignment horizontal="center" vertical="center" shrinkToFit="1"/>
    </xf>
    <xf numFmtId="41" fontId="10" fillId="0" borderId="2" xfId="3" applyNumberFormat="1" applyFont="1" applyFill="1" applyBorder="1" applyAlignment="1">
      <alignment horizontal="right" vertical="center" shrinkToFit="1"/>
    </xf>
    <xf numFmtId="307" fontId="10" fillId="0" borderId="2" xfId="3" applyNumberFormat="1" applyFont="1" applyFill="1" applyBorder="1" applyAlignment="1">
      <alignment horizontal="right" vertical="center" shrinkToFit="1"/>
    </xf>
    <xf numFmtId="176" fontId="10" fillId="3" borderId="2" xfId="2" applyNumberFormat="1" applyFont="1" applyFill="1" applyBorder="1" applyAlignment="1">
      <alignment vertical="center" shrinkToFit="1"/>
    </xf>
    <xf numFmtId="41" fontId="10" fillId="3" borderId="2" xfId="2" applyNumberFormat="1" applyFont="1" applyFill="1" applyBorder="1" applyAlignment="1">
      <alignment horizontal="right" vertical="center" shrinkToFit="1"/>
    </xf>
    <xf numFmtId="0" fontId="10" fillId="3" borderId="2" xfId="2" applyNumberFormat="1" applyFont="1" applyFill="1" applyBorder="1" applyAlignment="1">
      <alignment horizontal="center" vertical="center" shrinkToFit="1"/>
    </xf>
    <xf numFmtId="41" fontId="10" fillId="3" borderId="2" xfId="3" applyNumberFormat="1" applyFont="1" applyFill="1" applyBorder="1" applyAlignment="1">
      <alignment horizontal="right" vertical="center" shrinkToFit="1"/>
    </xf>
    <xf numFmtId="307" fontId="10" fillId="3" borderId="2" xfId="3" applyNumberFormat="1" applyFont="1" applyFill="1" applyBorder="1" applyAlignment="1">
      <alignment horizontal="right" vertical="center" shrinkToFit="1"/>
    </xf>
    <xf numFmtId="176" fontId="10" fillId="0" borderId="2" xfId="2" applyNumberFormat="1" applyFont="1" applyFill="1" applyBorder="1" applyAlignment="1">
      <alignment vertical="center" shrinkToFit="1"/>
    </xf>
    <xf numFmtId="307" fontId="10" fillId="0" borderId="2" xfId="3" applyNumberFormat="1" applyFont="1" applyFill="1" applyBorder="1" applyAlignment="1">
      <alignment horizontal="center" vertical="center" shrinkToFit="1"/>
    </xf>
    <xf numFmtId="191" fontId="10" fillId="0" borderId="2" xfId="2" applyNumberFormat="1" applyFont="1" applyFill="1" applyBorder="1" applyAlignment="1">
      <alignment horizontal="right" vertical="center" shrinkToFit="1"/>
    </xf>
    <xf numFmtId="241" fontId="10" fillId="0" borderId="2" xfId="2" applyNumberFormat="1" applyFont="1" applyFill="1" applyBorder="1" applyAlignment="1">
      <alignment horizontal="right" vertical="center" shrinkToFit="1"/>
    </xf>
    <xf numFmtId="176" fontId="8" fillId="0" borderId="27" xfId="2" applyNumberFormat="1" applyFont="1" applyFill="1" applyBorder="1" applyAlignment="1">
      <alignment vertical="center" shrinkToFit="1"/>
    </xf>
    <xf numFmtId="180" fontId="8" fillId="0" borderId="29" xfId="6" applyNumberFormat="1" applyFont="1" applyFill="1" applyBorder="1" applyAlignment="1">
      <alignment horizontal="left" vertical="center"/>
    </xf>
    <xf numFmtId="176" fontId="8" fillId="0" borderId="29" xfId="2" applyNumberFormat="1" applyFont="1" applyFill="1" applyBorder="1" applyAlignment="1">
      <alignment vertical="center"/>
    </xf>
    <xf numFmtId="176" fontId="8" fillId="0" borderId="6" xfId="2" applyNumberFormat="1" applyFont="1" applyFill="1" applyBorder="1" applyAlignment="1">
      <alignment horizontal="center" vertical="center" shrinkToFit="1"/>
    </xf>
    <xf numFmtId="41" fontId="8" fillId="0" borderId="6" xfId="3" applyNumberFormat="1" applyFont="1" applyFill="1" applyBorder="1" applyAlignment="1">
      <alignment horizontal="right" vertical="center" shrinkToFit="1"/>
    </xf>
    <xf numFmtId="177" fontId="8" fillId="0" borderId="36" xfId="3" applyNumberFormat="1" applyFont="1" applyFill="1" applyBorder="1" applyAlignment="1">
      <alignment horizontal="right" vertical="center" shrinkToFit="1"/>
    </xf>
    <xf numFmtId="41" fontId="8" fillId="0" borderId="30" xfId="3" applyNumberFormat="1" applyFont="1" applyFill="1" applyBorder="1" applyAlignment="1">
      <alignment horizontal="right" vertical="center" shrinkToFit="1"/>
    </xf>
    <xf numFmtId="176" fontId="8" fillId="0" borderId="29" xfId="2" applyNumberFormat="1" applyFont="1" applyFill="1" applyBorder="1" applyAlignment="1">
      <alignment horizontal="left" vertical="center"/>
    </xf>
    <xf numFmtId="0" fontId="11" fillId="0" borderId="0" xfId="0" applyFont="1">
      <alignment vertical="center"/>
    </xf>
    <xf numFmtId="177" fontId="17" fillId="0" borderId="2" xfId="3" applyNumberFormat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41" fontId="17" fillId="0" borderId="2" xfId="1" applyFont="1" applyBorder="1" applyAlignment="1">
      <alignment horizontal="center" vertical="center"/>
    </xf>
    <xf numFmtId="0" fontId="167" fillId="0" borderId="0" xfId="10" applyFont="1"/>
    <xf numFmtId="0" fontId="22" fillId="0" borderId="0" xfId="10" applyFont="1"/>
    <xf numFmtId="0" fontId="169" fillId="0" borderId="2" xfId="10" applyFont="1" applyBorder="1" applyAlignment="1">
      <alignment vertical="center" wrapText="1"/>
    </xf>
    <xf numFmtId="41" fontId="169" fillId="0" borderId="2" xfId="10" applyNumberFormat="1" applyFont="1" applyBorder="1" applyAlignment="1">
      <alignment vertical="center" wrapText="1"/>
    </xf>
    <xf numFmtId="10" fontId="169" fillId="0" borderId="2" xfId="2273" applyNumberFormat="1" applyFont="1" applyBorder="1" applyAlignment="1">
      <alignment horizontal="right" vertical="center"/>
    </xf>
    <xf numFmtId="0" fontId="169" fillId="0" borderId="0" xfId="10" applyFont="1" applyAlignment="1">
      <alignment horizontal="center" vertical="center"/>
    </xf>
    <xf numFmtId="0" fontId="169" fillId="0" borderId="0" xfId="10" applyFont="1"/>
    <xf numFmtId="0" fontId="107" fillId="0" borderId="0" xfId="10" applyFont="1"/>
    <xf numFmtId="0" fontId="169" fillId="0" borderId="83" xfId="10" applyFont="1" applyBorder="1" applyAlignment="1">
      <alignment vertical="center" wrapText="1"/>
    </xf>
    <xf numFmtId="41" fontId="169" fillId="0" borderId="85" xfId="10" applyNumberFormat="1" applyFont="1" applyBorder="1" applyAlignment="1">
      <alignment vertical="center" wrapText="1"/>
    </xf>
    <xf numFmtId="10" fontId="169" fillId="0" borderId="85" xfId="2273" applyNumberFormat="1" applyFont="1" applyBorder="1" applyAlignment="1">
      <alignment horizontal="right" vertical="center"/>
    </xf>
    <xf numFmtId="0" fontId="169" fillId="0" borderId="86" xfId="10" applyFont="1" applyBorder="1" applyAlignment="1">
      <alignment vertical="center" wrapText="1"/>
    </xf>
    <xf numFmtId="176" fontId="8" fillId="0" borderId="87" xfId="2" applyNumberFormat="1" applyFont="1" applyFill="1" applyBorder="1" applyAlignment="1">
      <alignment vertical="center" shrinkToFit="1"/>
    </xf>
    <xf numFmtId="176" fontId="8" fillId="0" borderId="88" xfId="2" applyNumberFormat="1" applyFont="1" applyFill="1" applyBorder="1" applyAlignment="1">
      <alignment vertical="center"/>
    </xf>
    <xf numFmtId="0" fontId="11" fillId="0" borderId="1" xfId="7" applyFont="1" applyBorder="1" applyAlignment="1">
      <alignment vertical="center"/>
    </xf>
    <xf numFmtId="192" fontId="11" fillId="0" borderId="1" xfId="7" applyNumberFormat="1" applyFont="1" applyBorder="1" applyAlignment="1">
      <alignment horizontal="right" vertical="center"/>
    </xf>
    <xf numFmtId="192" fontId="11" fillId="0" borderId="1" xfId="7" applyNumberFormat="1" applyFont="1" applyBorder="1" applyAlignment="1">
      <alignment vertical="center"/>
    </xf>
    <xf numFmtId="192" fontId="11" fillId="0" borderId="0" xfId="7" applyNumberFormat="1" applyFont="1" applyBorder="1" applyAlignment="1">
      <alignment horizontal="right" vertical="center"/>
    </xf>
    <xf numFmtId="192" fontId="11" fillId="0" borderId="0" xfId="7" applyNumberFormat="1" applyFont="1" applyBorder="1" applyAlignment="1">
      <alignment vertical="center"/>
    </xf>
    <xf numFmtId="193" fontId="11" fillId="0" borderId="0" xfId="7" applyNumberFormat="1" applyFont="1" applyBorder="1" applyAlignment="1">
      <alignment horizontal="right" vertical="center"/>
    </xf>
    <xf numFmtId="0" fontId="11" fillId="0" borderId="0" xfId="7" applyFont="1" applyBorder="1" applyAlignment="1">
      <alignment horizontal="center" vertical="center"/>
    </xf>
    <xf numFmtId="192" fontId="11" fillId="0" borderId="0" xfId="7" applyNumberFormat="1" applyFont="1" applyBorder="1" applyAlignment="1">
      <alignment horizontal="center" vertical="center"/>
    </xf>
    <xf numFmtId="0" fontId="11" fillId="0" borderId="0" xfId="7" applyFont="1" applyBorder="1" applyAlignment="1">
      <alignment horizontal="right" vertical="center" shrinkToFit="1"/>
    </xf>
    <xf numFmtId="176" fontId="8" fillId="0" borderId="88" xfId="2" applyNumberFormat="1" applyFont="1" applyFill="1" applyBorder="1" applyAlignment="1">
      <alignment horizontal="left" vertical="center"/>
    </xf>
    <xf numFmtId="176" fontId="8" fillId="0" borderId="88" xfId="2" applyNumberFormat="1" applyFont="1" applyFill="1" applyBorder="1" applyAlignment="1">
      <alignment horizontal="center" vertical="center" shrinkToFit="1"/>
    </xf>
    <xf numFmtId="41" fontId="8" fillId="0" borderId="88" xfId="3" applyNumberFormat="1" applyFont="1" applyFill="1" applyBorder="1" applyAlignment="1">
      <alignment horizontal="right" vertical="center" shrinkToFit="1"/>
    </xf>
    <xf numFmtId="177" fontId="8" fillId="0" borderId="17" xfId="3" applyNumberFormat="1" applyFont="1" applyFill="1" applyBorder="1" applyAlignment="1">
      <alignment horizontal="right" vertical="center" shrinkToFit="1"/>
    </xf>
    <xf numFmtId="41" fontId="148" fillId="0" borderId="2" xfId="0" applyNumberFormat="1" applyFont="1" applyBorder="1" applyAlignment="1">
      <alignment horizontal="center" vertical="center"/>
    </xf>
    <xf numFmtId="176" fontId="151" fillId="0" borderId="6" xfId="0" applyNumberFormat="1" applyFont="1" applyBorder="1" applyAlignment="1">
      <alignment horizontal="center" vertical="center"/>
    </xf>
    <xf numFmtId="176" fontId="151" fillId="0" borderId="6" xfId="0" applyNumberFormat="1" applyFont="1" applyBorder="1" applyAlignment="1">
      <alignment horizontal="center" vertical="center"/>
    </xf>
    <xf numFmtId="41" fontId="148" fillId="0" borderId="2" xfId="0" applyNumberFormat="1" applyFont="1" applyBorder="1" applyAlignment="1">
      <alignment horizontal="center" vertical="center"/>
    </xf>
    <xf numFmtId="341" fontId="8" fillId="0" borderId="29" xfId="6" applyNumberFormat="1" applyFont="1" applyFill="1" applyBorder="1" applyAlignment="1">
      <alignment horizontal="left" vertical="center"/>
    </xf>
    <xf numFmtId="176" fontId="8" fillId="0" borderId="29" xfId="2" applyNumberFormat="1" applyFont="1" applyFill="1" applyBorder="1" applyAlignment="1">
      <alignment horizontal="left" vertical="center" shrinkToFit="1"/>
    </xf>
    <xf numFmtId="176" fontId="8" fillId="0" borderId="88" xfId="2" applyNumberFormat="1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190" fontId="8" fillId="0" borderId="29" xfId="6" applyNumberFormat="1" applyFont="1" applyFill="1" applyBorder="1" applyAlignment="1">
      <alignment horizontal="left" vertical="center"/>
    </xf>
    <xf numFmtId="344" fontId="10" fillId="0" borderId="29" xfId="6" applyNumberFormat="1" applyFont="1" applyFill="1" applyBorder="1" applyAlignment="1">
      <alignment horizontal="left" vertical="center" shrinkToFit="1"/>
    </xf>
    <xf numFmtId="340" fontId="8" fillId="0" borderId="29" xfId="6" applyNumberFormat="1" applyFont="1" applyFill="1" applyBorder="1" applyAlignment="1">
      <alignment horizontal="left" vertical="center"/>
    </xf>
    <xf numFmtId="339" fontId="8" fillId="0" borderId="29" xfId="6" applyNumberFormat="1" applyFont="1" applyFill="1" applyBorder="1" applyAlignment="1">
      <alignment horizontal="left" vertical="center"/>
    </xf>
    <xf numFmtId="342" fontId="8" fillId="0" borderId="29" xfId="6" applyNumberFormat="1" applyFont="1" applyFill="1" applyBorder="1" applyAlignment="1">
      <alignment horizontal="left" vertical="center" shrinkToFit="1"/>
    </xf>
    <xf numFmtId="343" fontId="8" fillId="0" borderId="29" xfId="6" applyNumberFormat="1" applyFont="1" applyFill="1" applyBorder="1" applyAlignment="1">
      <alignment horizontal="left" vertical="center" shrinkToFit="1"/>
    </xf>
    <xf numFmtId="0" fontId="13" fillId="0" borderId="0" xfId="7" applyFont="1" applyBorder="1">
      <alignment vertical="center"/>
    </xf>
    <xf numFmtId="192" fontId="11" fillId="0" borderId="1" xfId="7" applyNumberFormat="1" applyFont="1" applyBorder="1" applyAlignment="1">
      <alignment horizontal="right" vertical="center"/>
    </xf>
    <xf numFmtId="0" fontId="11" fillId="0" borderId="0" xfId="7" applyFont="1" applyBorder="1" applyAlignment="1">
      <alignment horizontal="right" vertical="center" shrinkToFit="1"/>
    </xf>
    <xf numFmtId="193" fontId="11" fillId="0" borderId="1" xfId="7" applyNumberFormat="1" applyFont="1" applyBorder="1" applyAlignment="1">
      <alignment horizontal="right" vertical="center"/>
    </xf>
    <xf numFmtId="192" fontId="11" fillId="0" borderId="1" xfId="7" applyNumberFormat="1" applyFont="1" applyBorder="1" applyAlignment="1">
      <alignment vertical="center"/>
    </xf>
    <xf numFmtId="0" fontId="12" fillId="0" borderId="0" xfId="7" applyFont="1" applyBorder="1" applyAlignment="1">
      <alignment horizontal="center" vertical="center"/>
    </xf>
    <xf numFmtId="0" fontId="13" fillId="3" borderId="2" xfId="7" applyFont="1" applyFill="1" applyBorder="1" applyAlignment="1">
      <alignment horizontal="center" vertical="center"/>
    </xf>
    <xf numFmtId="42" fontId="11" fillId="0" borderId="2" xfId="8" applyNumberFormat="1" applyFont="1" applyBorder="1" applyAlignment="1">
      <alignment horizontal="center" vertical="center"/>
    </xf>
    <xf numFmtId="192" fontId="11" fillId="0" borderId="2" xfId="7" applyNumberFormat="1" applyFont="1" applyBorder="1" applyAlignment="1">
      <alignment horizontal="left" vertical="center" shrinkToFit="1"/>
    </xf>
    <xf numFmtId="192" fontId="10" fillId="0" borderId="2" xfId="8" applyNumberFormat="1" applyFont="1" applyBorder="1" applyAlignment="1">
      <alignment horizontal="center" vertical="center" shrinkToFit="1"/>
    </xf>
    <xf numFmtId="0" fontId="11" fillId="0" borderId="2" xfId="7" applyFont="1" applyBorder="1" applyAlignment="1">
      <alignment horizontal="center" vertical="center"/>
    </xf>
    <xf numFmtId="192" fontId="11" fillId="0" borderId="1" xfId="7" applyNumberFormat="1" applyFont="1" applyBorder="1" applyAlignment="1">
      <alignment horizontal="right" vertical="center"/>
    </xf>
    <xf numFmtId="192" fontId="10" fillId="0" borderId="15" xfId="8" applyNumberFormat="1" applyFont="1" applyBorder="1" applyAlignment="1">
      <alignment horizontal="center" vertical="center" shrinkToFit="1"/>
    </xf>
    <xf numFmtId="192" fontId="10" fillId="0" borderId="16" xfId="8" applyNumberFormat="1" applyFont="1" applyBorder="1" applyAlignment="1">
      <alignment horizontal="center" vertical="center" shrinkToFit="1"/>
    </xf>
    <xf numFmtId="192" fontId="10" fillId="0" borderId="17" xfId="8" applyNumberFormat="1" applyFont="1" applyBorder="1" applyAlignment="1">
      <alignment horizontal="center" vertical="center" shrinkToFit="1"/>
    </xf>
    <xf numFmtId="42" fontId="11" fillId="0" borderId="15" xfId="8" applyNumberFormat="1" applyFont="1" applyBorder="1" applyAlignment="1">
      <alignment horizontal="center" vertical="center"/>
    </xf>
    <xf numFmtId="42" fontId="11" fillId="0" borderId="16" xfId="8" applyNumberFormat="1" applyFont="1" applyBorder="1" applyAlignment="1">
      <alignment horizontal="center" vertical="center"/>
    </xf>
    <xf numFmtId="42" fontId="11" fillId="0" borderId="17" xfId="8" applyNumberFormat="1" applyFont="1" applyBorder="1" applyAlignment="1">
      <alignment horizontal="center" vertical="center"/>
    </xf>
    <xf numFmtId="192" fontId="11" fillId="0" borderId="15" xfId="7" applyNumberFormat="1" applyFont="1" applyBorder="1" applyAlignment="1">
      <alignment horizontal="left" vertical="center" shrinkToFit="1"/>
    </xf>
    <xf numFmtId="192" fontId="11" fillId="0" borderId="16" xfId="7" applyNumberFormat="1" applyFont="1" applyBorder="1" applyAlignment="1">
      <alignment horizontal="left" vertical="center" shrinkToFit="1"/>
    </xf>
    <xf numFmtId="192" fontId="11" fillId="0" borderId="17" xfId="7" applyNumberFormat="1" applyFont="1" applyBorder="1" applyAlignment="1">
      <alignment horizontal="left" vertical="center" shrinkToFit="1"/>
    </xf>
    <xf numFmtId="0" fontId="11" fillId="0" borderId="15" xfId="7" applyFont="1" applyBorder="1" applyAlignment="1">
      <alignment horizontal="center" vertical="center"/>
    </xf>
    <xf numFmtId="0" fontId="11" fillId="0" borderId="16" xfId="7" applyFont="1" applyBorder="1" applyAlignment="1">
      <alignment horizontal="center" vertical="center"/>
    </xf>
    <xf numFmtId="0" fontId="11" fillId="0" borderId="17" xfId="7" applyFont="1" applyBorder="1" applyAlignment="1">
      <alignment horizontal="center" vertical="center"/>
    </xf>
    <xf numFmtId="0" fontId="168" fillId="0" borderId="68" xfId="10" applyFont="1" applyBorder="1" applyAlignment="1">
      <alignment horizontal="center" vertical="center" wrapText="1"/>
    </xf>
    <xf numFmtId="0" fontId="168" fillId="0" borderId="2" xfId="10" applyFont="1" applyBorder="1" applyAlignment="1">
      <alignment horizontal="center" vertical="center" wrapText="1"/>
    </xf>
    <xf numFmtId="0" fontId="168" fillId="0" borderId="84" xfId="10" applyFont="1" applyBorder="1" applyAlignment="1">
      <alignment horizontal="center" vertical="center" wrapText="1"/>
    </xf>
    <xf numFmtId="0" fontId="168" fillId="0" borderId="85" xfId="10" applyFont="1" applyBorder="1" applyAlignment="1">
      <alignment horizontal="center" vertical="center" wrapText="1"/>
    </xf>
    <xf numFmtId="0" fontId="149" fillId="0" borderId="0" xfId="10" applyFont="1" applyAlignment="1">
      <alignment horizontal="center"/>
    </xf>
    <xf numFmtId="0" fontId="150" fillId="0" borderId="0" xfId="10" applyFont="1" applyBorder="1" applyAlignment="1">
      <alignment horizontal="left"/>
    </xf>
    <xf numFmtId="0" fontId="166" fillId="0" borderId="62" xfId="10" applyFont="1" applyBorder="1" applyAlignment="1">
      <alignment horizontal="justify" vertical="center" wrapText="1"/>
    </xf>
    <xf numFmtId="0" fontId="166" fillId="0" borderId="63" xfId="10" applyFont="1" applyBorder="1" applyAlignment="1">
      <alignment vertical="center"/>
    </xf>
    <xf numFmtId="0" fontId="166" fillId="0" borderId="64" xfId="10" applyFont="1" applyBorder="1" applyAlignment="1">
      <alignment vertical="center"/>
    </xf>
    <xf numFmtId="0" fontId="166" fillId="0" borderId="67" xfId="10" applyFont="1" applyBorder="1" applyAlignment="1">
      <alignment vertical="center"/>
    </xf>
    <xf numFmtId="0" fontId="166" fillId="0" borderId="60" xfId="10" applyFont="1" applyBorder="1" applyAlignment="1">
      <alignment vertical="center"/>
    </xf>
    <xf numFmtId="0" fontId="166" fillId="0" borderId="61" xfId="10" applyFont="1" applyBorder="1" applyAlignment="1">
      <alignment vertical="center"/>
    </xf>
    <xf numFmtId="0" fontId="166" fillId="0" borderId="65" xfId="10" applyFont="1" applyBorder="1" applyAlignment="1">
      <alignment horizontal="center" vertical="center" wrapText="1"/>
    </xf>
    <xf numFmtId="0" fontId="166" fillId="0" borderId="82" xfId="10" applyFont="1" applyBorder="1" applyAlignment="1">
      <alignment horizontal="center" vertical="center" wrapText="1"/>
    </xf>
    <xf numFmtId="0" fontId="166" fillId="0" borderId="66" xfId="10" applyFont="1" applyBorder="1" applyAlignment="1">
      <alignment horizontal="center" vertical="center" wrapText="1"/>
    </xf>
    <xf numFmtId="0" fontId="166" fillId="0" borderId="69" xfId="1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76" fontId="151" fillId="0" borderId="3" xfId="0" applyNumberFormat="1" applyFont="1" applyBorder="1" applyAlignment="1">
      <alignment horizontal="center" vertical="center"/>
    </xf>
    <xf numFmtId="176" fontId="151" fillId="0" borderId="5" xfId="0" applyNumberFormat="1" applyFont="1" applyBorder="1" applyAlignment="1">
      <alignment horizontal="center" vertical="center"/>
    </xf>
    <xf numFmtId="176" fontId="151" fillId="0" borderId="4" xfId="0" applyNumberFormat="1" applyFont="1" applyBorder="1" applyAlignment="1">
      <alignment horizontal="center" vertical="center"/>
    </xf>
    <xf numFmtId="176" fontId="151" fillId="0" borderId="6" xfId="0" applyNumberFormat="1" applyFont="1" applyBorder="1" applyAlignment="1">
      <alignment horizontal="center" vertical="center"/>
    </xf>
    <xf numFmtId="176" fontId="151" fillId="0" borderId="14" xfId="0" applyNumberFormat="1" applyFont="1" applyBorder="1" applyAlignment="1">
      <alignment horizontal="center" vertical="center"/>
    </xf>
    <xf numFmtId="176" fontId="151" fillId="0" borderId="3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148" fillId="0" borderId="2" xfId="0" applyNumberFormat="1" applyFont="1" applyBorder="1" applyAlignment="1">
      <alignment horizontal="center" vertical="center" shrinkToFit="1"/>
    </xf>
    <xf numFmtId="178" fontId="148" fillId="0" borderId="2" xfId="0" applyNumberFormat="1" applyFont="1" applyBorder="1" applyAlignment="1">
      <alignment horizontal="center" vertical="center"/>
    </xf>
    <xf numFmtId="176" fontId="148" fillId="0" borderId="2" xfId="0" applyNumberFormat="1" applyFont="1" applyBorder="1" applyAlignment="1">
      <alignment horizontal="center" vertical="center"/>
    </xf>
    <xf numFmtId="41" fontId="148" fillId="0" borderId="2" xfId="0" applyNumberFormat="1" applyFont="1" applyBorder="1" applyAlignment="1">
      <alignment horizontal="center" vertical="center"/>
    </xf>
    <xf numFmtId="176" fontId="151" fillId="0" borderId="4" xfId="0" applyNumberFormat="1" applyFont="1" applyBorder="1" applyAlignment="1">
      <alignment horizontal="center" vertical="center" shrinkToFit="1"/>
    </xf>
    <xf numFmtId="176" fontId="151" fillId="0" borderId="6" xfId="0" applyNumberFormat="1" applyFont="1" applyBorder="1" applyAlignment="1">
      <alignment horizontal="center" vertical="center" shrinkToFit="1"/>
    </xf>
  </cellXfs>
  <cellStyles count="11959">
    <cellStyle name="_x0001_" xfId="2277"/>
    <cellStyle name="_x0002__x0002__x0007__x0010__x0001__x0001__x0007_" xfId="10218"/>
    <cellStyle name="' '" xfId="13"/>
    <cellStyle name="          _x000d__x000a_386grabber=vga.3gr_x000d__x000a_" xfId="2278"/>
    <cellStyle name=" $" xfId="2279"/>
    <cellStyle name="_x0001_ 10" xfId="11346"/>
    <cellStyle name="_x0001_ 11" xfId="11347"/>
    <cellStyle name="_x0001_ 12" xfId="11348"/>
    <cellStyle name="_x0001_ 13" xfId="11349"/>
    <cellStyle name="_x0001_ 14" xfId="11350"/>
    <cellStyle name="_x0001_ 15" xfId="11351"/>
    <cellStyle name="_x0001_ 16" xfId="11352"/>
    <cellStyle name="_x0001_ 17" xfId="11353"/>
    <cellStyle name="_x0001_ 18" xfId="11354"/>
    <cellStyle name="_x0001_ 19" xfId="11355"/>
    <cellStyle name="_x0001_ 2" xfId="11356"/>
    <cellStyle name="_x0001_ 20" xfId="11357"/>
    <cellStyle name="_x0001_ 21" xfId="11358"/>
    <cellStyle name="_x0001_ 22" xfId="11359"/>
    <cellStyle name="_x0001_ 23" xfId="11360"/>
    <cellStyle name="_x0001_ 24" xfId="11361"/>
    <cellStyle name="_x0001_ 25" xfId="11362"/>
    <cellStyle name="_x0001_ 3" xfId="11363"/>
    <cellStyle name="_x0001_ 4" xfId="11364"/>
    <cellStyle name="_x0001_ 5" xfId="11365"/>
    <cellStyle name="_x0001_ 6" xfId="11366"/>
    <cellStyle name="_x0001_ 7" xfId="11367"/>
    <cellStyle name="_x0001_ 8" xfId="11368"/>
    <cellStyle name="_x0001_ 9" xfId="11369"/>
    <cellStyle name=" bolted_'98지하철1,2호선 구조물균열누수보수공사" xfId="10219"/>
    <cellStyle name=" ;&amp;?;" xfId="2280"/>
    <cellStyle name="_x000d_$" xfId="10220"/>
    <cellStyle name="_x000d_;&amp;?;" xfId="10221"/>
    <cellStyle name="&quot;" xfId="2281"/>
    <cellStyle name="&quot;_2012년 1월 물가조사" xfId="2282"/>
    <cellStyle name="#" xfId="2283"/>
    <cellStyle name="#,### M" xfId="2284"/>
    <cellStyle name="#,##0" xfId="14"/>
    <cellStyle name="#,##0 2" xfId="2285"/>
    <cellStyle name="#,##0 3" xfId="2286"/>
    <cellStyle name="#,##0 4" xfId="2287"/>
    <cellStyle name="#,##0.0" xfId="2288"/>
    <cellStyle name="#,##0.00" xfId="2289"/>
    <cellStyle name="#,##0.000" xfId="2290"/>
    <cellStyle name="#,##0_일위대가-차선,표지병(1)" xfId="2291"/>
    <cellStyle name="$" xfId="2292"/>
    <cellStyle name="$ 2" xfId="2293"/>
    <cellStyle name="$ 3" xfId="2294"/>
    <cellStyle name="$_0008금감원통합감독검사정보시스템" xfId="2295"/>
    <cellStyle name="$_0009김포공항LED교체공사(광일)" xfId="2296"/>
    <cellStyle name="$_0011KIST소각설비제작설치" xfId="2297"/>
    <cellStyle name="$_0011긴급전화기정산(99년형광일)" xfId="2298"/>
    <cellStyle name="$_0011부산종합경기장전광판" xfId="2299"/>
    <cellStyle name="$_0012문화유적지표석제작설치" xfId="2300"/>
    <cellStyle name="$_0102국제조명신공항분수조명" xfId="2301"/>
    <cellStyle name="$_0103회전식현수막게시대제작설치" xfId="2302"/>
    <cellStyle name="$_0104포항시침출수처리시스템" xfId="2303"/>
    <cellStyle name="$_0105담배자판기개조원가" xfId="2304"/>
    <cellStyle name="$_0106LG인버터냉난방기제작-1" xfId="2305"/>
    <cellStyle name="$_0107광전송장비구매설치" xfId="2306"/>
    <cellStyle name="$_0107도공IBS설비SW부문(참조)" xfId="2307"/>
    <cellStyle name="$_0107문화재복원용목재-8월6일" xfId="2308"/>
    <cellStyle name="$_0107포천영중수배전반(제조,설치)" xfId="2309"/>
    <cellStyle name="$_0108농기반미곡건조기제작설치" xfId="2310"/>
    <cellStyle name="$_0108담배인삼공사영업춘추복" xfId="2311"/>
    <cellStyle name="$_0108한국전기교통-LED교통신호등((원본))" xfId="2312"/>
    <cellStyle name="$_0111해양수산부등명기제작" xfId="2313"/>
    <cellStyle name="$_0111핸디소프트-전자표준문서시스템" xfId="2314"/>
    <cellStyle name="$_0112금감원사무자동화시스템" xfId="2315"/>
    <cellStyle name="$_0112수도권매립지SW원가" xfId="2316"/>
    <cellStyle name="$_0112중고원-HRD종합정보망구축(完)" xfId="2317"/>
    <cellStyle name="$_0201종합예술회관의자제작설치-1" xfId="2318"/>
    <cellStyle name="$_0202마사회근무복" xfId="2319"/>
    <cellStyle name="$_0202부경교재-승강칠판" xfId="2320"/>
    <cellStyle name="$_0204한국석묘납골함-1규격" xfId="2321"/>
    <cellStyle name="$_0206금감원금융정보교환망재구축" xfId="2322"/>
    <cellStyle name="$_0206정통부수납장표기기제작설치" xfId="2323"/>
    <cellStyle name="$_0207담배인삼공사-담요" xfId="2324"/>
    <cellStyle name="$_0208레비텍-다층여과기설계변경" xfId="2325"/>
    <cellStyle name="$_0209이산화염소발생기-설치(50K)" xfId="2326"/>
    <cellStyle name="$_0210현대정보기술-TD이중계" xfId="2327"/>
    <cellStyle name="$_0211조달청-#1대북지원사업정산(1월7일)" xfId="2328"/>
    <cellStyle name="$_0212금감원-법규정보시스템(完)" xfId="2329"/>
    <cellStyle name="$_0301교통방송-CCTV유지보수" xfId="2330"/>
    <cellStyle name="$_0302인천경찰청-무인단속기위탁관리" xfId="2331"/>
    <cellStyle name="$_0302조달청-대북지원2차(안성연)" xfId="2332"/>
    <cellStyle name="$_0302조달청-대북지원2차(최수현)" xfId="2333"/>
    <cellStyle name="$_0302표준문서-쌍용정보통신(신)" xfId="2334"/>
    <cellStyle name="$_0304소프트파워-정부표준전자문서시스템" xfId="2335"/>
    <cellStyle name="$_0304소프트파워-정부표준전자문서시스템(完)" xfId="2336"/>
    <cellStyle name="$_0304철도청-주변환장치-1" xfId="2337"/>
    <cellStyle name="$_0305금감원-금융통계정보시스템구축(完)" xfId="2338"/>
    <cellStyle name="$_0305제낭조합-면범포지" xfId="2339"/>
    <cellStyle name="$_0306제낭공업협동조합-면범포지원단(경비까지)" xfId="2340"/>
    <cellStyle name="$_0307경찰청-무인교통단속표준SW개발용역(完)" xfId="2341"/>
    <cellStyle name="$_0308조달청-#8대북지원사업정산" xfId="2342"/>
    <cellStyle name="$_0309두합크린텍-설치원가" xfId="2343"/>
    <cellStyle name="$_0309조달청-#9대북지원사업정산" xfId="2344"/>
    <cellStyle name="$_0310여주상수도-탈수기(유천ENG)" xfId="2345"/>
    <cellStyle name="$_0311대기해양작업시간" xfId="2346"/>
    <cellStyle name="$_0311대기해양중형등명기" xfId="2347"/>
    <cellStyle name="$_0312국민체육진흥공단-전기부문" xfId="2348"/>
    <cellStyle name="$_0312대기해양-중형등명기제작설치" xfId="2349"/>
    <cellStyle name="$_0312라이준-칼라아스콘4규격" xfId="2350"/>
    <cellStyle name="$_0401집진기프로그램SW개발비산정" xfId="2351"/>
    <cellStyle name="$_2001-06조달청신성-한냉지형" xfId="2352"/>
    <cellStyle name="$_2002-03경찰대학-졸업식" xfId="2353"/>
    <cellStyle name="$_2002-03경찰청-경찰표지장" xfId="2354"/>
    <cellStyle name="$_2002-03반디-가로등(열주형)" xfId="2355"/>
    <cellStyle name="$_2002-03신화전자-감지기" xfId="2356"/>
    <cellStyle name="$_2002-04강원랜드-슬러트머신" xfId="2357"/>
    <cellStyle name="$_2002-04메가컴-외주무대" xfId="2358"/>
    <cellStyle name="$_2002-04엘지애드-무대" xfId="2359"/>
    <cellStyle name="$_2002-05강원랜드-슬러트머신(넥스터)" xfId="2360"/>
    <cellStyle name="$_2002-05경기경찰청-냉온수기공사" xfId="2361"/>
    <cellStyle name="$_2002-05대통령비서실-카페트" xfId="2362"/>
    <cellStyle name="$_2002결과표" xfId="2363"/>
    <cellStyle name="$_2002결과표1" xfId="2364"/>
    <cellStyle name="$_2003-01정일사-표창5종" xfId="2365"/>
    <cellStyle name="$_db진흥" xfId="2366"/>
    <cellStyle name="$_db진흥 2" xfId="2367"/>
    <cellStyle name="$_db진흥 3" xfId="2368"/>
    <cellStyle name="$_db진흥 4" xfId="11370"/>
    <cellStyle name="$_Pilot플랜트-계변경" xfId="2369"/>
    <cellStyle name="$_Pilot플랜트이전설치-변경최종" xfId="2370"/>
    <cellStyle name="$_SE40" xfId="2371"/>
    <cellStyle name="$_SE40 2" xfId="2372"/>
    <cellStyle name="$_SW(케이비)" xfId="2373"/>
    <cellStyle name="$_간지,목차,페이지,표지" xfId="2374"/>
    <cellStyle name="$_견적2" xfId="2375"/>
    <cellStyle name="$_견적2 2" xfId="2376"/>
    <cellStyle name="$_견적2 3" xfId="2377"/>
    <cellStyle name="$_견적2 4" xfId="11371"/>
    <cellStyle name="$_경찰청-근무,기동복" xfId="2378"/>
    <cellStyle name="$_공사비2001-06" xfId="2379"/>
    <cellStyle name="$_공사일반관리비양식" xfId="2380"/>
    <cellStyle name="$_기아" xfId="2381"/>
    <cellStyle name="$_기아 2" xfId="2382"/>
    <cellStyle name="$_기아 3" xfId="2383"/>
    <cellStyle name="$_기아 4" xfId="11372"/>
    <cellStyle name="$_기초공사" xfId="2384"/>
    <cellStyle name="$_네인텍정보기술-회로카드(수현)" xfId="2385"/>
    <cellStyle name="$_단가산출" xfId="2386"/>
    <cellStyle name="$_대기해양노무비" xfId="2387"/>
    <cellStyle name="$_대북자재8월분" xfId="2388"/>
    <cellStyle name="$_대북자재8월분-1" xfId="2389"/>
    <cellStyle name="$_동산용사촌수현(원본)" xfId="2390"/>
    <cellStyle name="$_배수공 내역서,총괄집계-국도1호선" xfId="2391"/>
    <cellStyle name="$_배수공 내역서,총괄집계-방축교차로" xfId="2392"/>
    <cellStyle name="$_배수공내역서" xfId="2393"/>
    <cellStyle name="$_배수공내역서-대전면" xfId="2394"/>
    <cellStyle name="$_배수공내역서-무정면" xfId="2395"/>
    <cellStyle name="$_배수공-신계리" xfId="2396"/>
    <cellStyle name="$_배수공총괄+측구공(덕흥지구)" xfId="2397"/>
    <cellStyle name="$_백제군사전시1" xfId="2398"/>
    <cellStyle name="$_봉안하수구 -폐기물" xfId="2399"/>
    <cellStyle name="$_부대공" xfId="2400"/>
    <cellStyle name="$_부대공-대구 오르막차로(수정본)" xfId="2401"/>
    <cellStyle name="$_부대공-방축교차로" xfId="2402"/>
    <cellStyle name="$_부대공-인월교차로" xfId="2403"/>
    <cellStyle name="$_성주오르막차로-포장공" xfId="2404"/>
    <cellStyle name="$_수초제거기(대양기계)" xfId="2405"/>
    <cellStyle name="$_시설용역" xfId="2406"/>
    <cellStyle name="$_암전정밀실체현미경(수현)" xfId="2407"/>
    <cellStyle name="$_연향동-중분대" xfId="2408"/>
    <cellStyle name="$_오례하수구 포장공" xfId="2409"/>
    <cellStyle name="$_오리엔탈" xfId="2410"/>
    <cellStyle name="$_원본 - 한국전기교통-개선형신호등 4종" xfId="2411"/>
    <cellStyle name="$_제경비율모음" xfId="2412"/>
    <cellStyle name="$_제조원가" xfId="2413"/>
    <cellStyle name="$_조달청-B판사천강교제작(최종본)" xfId="2414"/>
    <cellStyle name="$_조달청-대북지원3차(최수현)" xfId="2415"/>
    <cellStyle name="$_조달청-대북지원4차(최수현)" xfId="2416"/>
    <cellStyle name="$_조달청-대북지원5차(최수현)" xfId="2417"/>
    <cellStyle name="$_조달청-대북지원6차(번호)" xfId="2418"/>
    <cellStyle name="$_조달청-대북지원6차(최수현)" xfId="2419"/>
    <cellStyle name="$_조달청-대북지원7차(최수현)" xfId="2420"/>
    <cellStyle name="$_조달청-대북지원8차(최수현)" xfId="2421"/>
    <cellStyle name="$_조달청-대북지원9차(최수현)" xfId="2422"/>
    <cellStyle name="$_중앙선관위(투표,개표)" xfId="2423"/>
    <cellStyle name="$_중앙선관위(투표,개표)-사본" xfId="2424"/>
    <cellStyle name="$_철공가공조립" xfId="2425"/>
    <cellStyle name="$_최종-한국전기교통-개선형신호등 4종(공수조정)" xfId="2426"/>
    <cellStyle name="$_코솔라-제조원가" xfId="2427"/>
    <cellStyle name="$_토   공-1공구" xfId="2428"/>
    <cellStyle name="$_토공수량(소영)" xfId="2429"/>
    <cellStyle name="$_토지공사-간접비" xfId="2430"/>
    <cellStyle name="$_포장공(칠거리)" xfId="2431"/>
    <cellStyle name="$_포장공-광양 암거" xfId="2432"/>
    <cellStyle name="$_포장공-국도1호선" xfId="2433"/>
    <cellStyle name="$_포장공-무정면" xfId="2434"/>
    <cellStyle name="$_포장공-방축교차로" xfId="2435"/>
    <cellStyle name="$_한국도로공사" xfId="2436"/>
    <cellStyle name="$_한전내역서-최종" xfId="2437"/>
    <cellStyle name="$_합판거푸집" xfId="2438"/>
    <cellStyle name="%(+,-,0)" xfId="2439"/>
    <cellStyle name="(##.00)" xfId="15"/>
    <cellStyle name="(##.00) 2" xfId="2440"/>
    <cellStyle name="(##.00) 3" xfId="2441"/>
    <cellStyle name="(1)" xfId="2442"/>
    <cellStyle name="(1) 2" xfId="2443"/>
    <cellStyle name="(표준)" xfId="9956"/>
    <cellStyle name=")" xfId="10222"/>
    <cellStyle name=";;;" xfId="10223"/>
    <cellStyle name="??_x000c_둄_x001b_ |?_x0001_?_x0003__x0014__x0007__x0001__x0001_" xfId="2444"/>
    <cellStyle name="??_x000c_둄_x001b__x000d_|?_x0001_?_x0003__x0014__x0007__x0001__x0001_" xfId="2445"/>
    <cellStyle name="??&amp;5_x0007_?._x0007_9_x0008_??_x0007__x0001__x0001_" xfId="2446"/>
    <cellStyle name="??&amp;6_x0007_?/_x0007_9_x0008_??_x0007__x0001__x0001_" xfId="2447"/>
    <cellStyle name="??&amp;O?&amp;H?_x0008__x000f__x0007_?_x0007__x0001__x0001_" xfId="16"/>
    <cellStyle name="??&amp;O?&amp;H?_x0008__x000f__x0007_?_x0007__x0001__x0001_ 2" xfId="2448"/>
    <cellStyle name="??&amp;O?&amp;H?_x0008__x000f__x0007_?_x0007__x0001__x0001_ 3" xfId="2449"/>
    <cellStyle name="??&amp;O?&amp;H?_x0008_??_x0007__x0001__x0001_" xfId="17"/>
    <cellStyle name="??&amp;O?&amp;H?_x0008_??_x0007__x0001__x0001_ 2" xfId="2450"/>
    <cellStyle name="??&amp;O?&amp;H?_x0008_??_x0007__x0001__x0001_ 3" xfId="2451"/>
    <cellStyle name="??&amp;O?&amp;H?_x0008_??_x0007__x0001__x0001_ 4" xfId="2452"/>
    <cellStyle name="??&amp;쏗?뷐9_x0008__x0011__x0007_?_x0007__x0001__x0001_" xfId="2453"/>
    <cellStyle name="???­ [0]_¸ð??¸·" xfId="2454"/>
    <cellStyle name="???­_¸ð??¸·" xfId="2455"/>
    <cellStyle name="???Ø_¸ð??¸·" xfId="2456"/>
    <cellStyle name="??_?.????" xfId="9957"/>
    <cellStyle name="?Þ¸¶ [0]_¸ð??¸·" xfId="2457"/>
    <cellStyle name="?Þ¸¶_¸ð??¸·" xfId="2458"/>
    <cellStyle name="?W?_laroux" xfId="18"/>
    <cellStyle name="?曹%U?&amp;H?_x0008_?s _x0007__x0001__x0001_" xfId="2459"/>
    <cellStyle name="?曹%U?&amp;H?_x0008_?s_x000a__x0007__x0001__x0001_" xfId="2460"/>
    <cellStyle name="@_laroux" xfId="2461"/>
    <cellStyle name="@_laroux_제트베인" xfId="2462"/>
    <cellStyle name="@_laroux_제트베인_1" xfId="2463"/>
    <cellStyle name="@_laroux_제트베인_1_광명_주정차시스템 견적서(한일에스티엠_4억9천)" xfId="2464"/>
    <cellStyle name="@_laroux_제트베인_1_광명_주정차시스템 견적서(한일에스티엠_4억9천)_동부최종설계변경내역(금원)" xfId="2465"/>
    <cellStyle name="@_laroux_제트베인_1_광명_주정차시스템 견적서(한일에스티엠_4억9천)_성남시 불법주정차자동_견적서" xfId="2466"/>
    <cellStyle name="@_laroux_제트베인_1_광명_주정차시스템 견적서(한일에스티엠_4억9천)_성남시 불법주정차자동_견적서_견적서_ 한일에스티엠" xfId="2467"/>
    <cellStyle name="@_laroux_제트베인_1_광명_주정차시스템 견적서(한일에스티엠_4억9천)_성남시 불법주정차자동_견적서_견적서_ 한일에스티엠_동부최종설계변경내역(금원)" xfId="2468"/>
    <cellStyle name="@_laroux_제트베인_1_광명_주정차시스템 견적서(한일에스티엠_4억9천)_성남시 불법주정차자동_견적서_동부최종설계변경내역(금원)" xfId="2469"/>
    <cellStyle name="@_laroux_제트베인_1_광명_주정차시스템 견적서(한일에스티엠_수정본)" xfId="2470"/>
    <cellStyle name="@_laroux_제트베인_1_광명_주정차시스템 견적서(한일에스티엠_수정본)_동부최종설계변경내역(금원)" xfId="2471"/>
    <cellStyle name="@_laroux_제트베인_1_광명_주정차시스템 견적서(한일에스티엠_수정본)_성남시 불법주정차자동_견적서" xfId="2472"/>
    <cellStyle name="@_laroux_제트베인_1_광명_주정차시스템 견적서(한일에스티엠_수정본)_성남시 불법주정차자동_견적서_견적서_ 한일에스티엠" xfId="2473"/>
    <cellStyle name="@_laroux_제트베인_1_광명_주정차시스템 견적서(한일에스티엠_수정본)_성남시 불법주정차자동_견적서_견적서_ 한일에스티엠_동부최종설계변경내역(금원)" xfId="2474"/>
    <cellStyle name="@_laroux_제트베인_1_광명_주정차시스템 견적서(한일에스티엠_수정본)_성남시 불법주정차자동_견적서_동부최종설계변경내역(금원)" xfId="2475"/>
    <cellStyle name="@_laroux_제트베인_1_동부최종설계변경내역(금원)" xfId="2476"/>
    <cellStyle name="@_laroux_제트베인_1_마창VMS1EA" xfId="2477"/>
    <cellStyle name="@_laroux_제트베인_1_마창VMS1EA_광명_주정차시스템 견적서(한일에스티엠_4억9천)" xfId="2478"/>
    <cellStyle name="@_laroux_제트베인_1_마창VMS1EA_광명_주정차시스템 견적서(한일에스티엠_4억9천)_동부최종설계변경내역(금원)" xfId="2479"/>
    <cellStyle name="@_laroux_제트베인_1_마창VMS1EA_광명_주정차시스템 견적서(한일에스티엠_4억9천)_성남시 불법주정차자동_견적서" xfId="2480"/>
    <cellStyle name="@_laroux_제트베인_1_마창VMS1EA_광명_주정차시스템 견적서(한일에스티엠_4억9천)_성남시 불법주정차자동_견적서_견적서_ 한일에스티엠" xfId="2481"/>
    <cellStyle name="@_laroux_제트베인_1_마창VMS1EA_광명_주정차시스템 견적서(한일에스티엠_4억9천)_성남시 불법주정차자동_견적서_견적서_ 한일에스티엠_동부최종설계변경내역(금원)" xfId="2482"/>
    <cellStyle name="@_laroux_제트베인_1_마창VMS1EA_광명_주정차시스템 견적서(한일에스티엠_4억9천)_성남시 불법주정차자동_견적서_동부최종설계변경내역(금원)" xfId="2483"/>
    <cellStyle name="@_laroux_제트베인_1_마창VMS1EA_광명_주정차시스템 견적서(한일에스티엠_수정본)" xfId="2484"/>
    <cellStyle name="@_laroux_제트베인_1_마창VMS1EA_광명_주정차시스템 견적서(한일에스티엠_수정본)_동부최종설계변경내역(금원)" xfId="2485"/>
    <cellStyle name="@_laroux_제트베인_1_마창VMS1EA_광명_주정차시스템 견적서(한일에스티엠_수정본)_성남시 불법주정차자동_견적서" xfId="2486"/>
    <cellStyle name="@_laroux_제트베인_1_마창VMS1EA_광명_주정차시스템 견적서(한일에스티엠_수정본)_성남시 불법주정차자동_견적서_견적서_ 한일에스티엠" xfId="2487"/>
    <cellStyle name="@_laroux_제트베인_1_마창VMS1EA_광명_주정차시스템 견적서(한일에스티엠_수정본)_성남시 불법주정차자동_견적서_견적서_ 한일에스티엠_동부최종설계변경내역(금원)" xfId="2488"/>
    <cellStyle name="@_laroux_제트베인_1_마창VMS1EA_광명_주정차시스템 견적서(한일에스티엠_수정본)_성남시 불법주정차자동_견적서_동부최종설계변경내역(금원)" xfId="2489"/>
    <cellStyle name="@_laroux_제트베인_1_마창VMS1EA_동부최종설계변경내역(금원)" xfId="2490"/>
    <cellStyle name="@_laroux_제트베인_1_마창VMS1EA_성남시 불법주정차자동_견적서" xfId="2491"/>
    <cellStyle name="@_laroux_제트베인_1_마창VMS1EA_성남시 불법주정차자동_견적서_견적서_ 한일에스티엠" xfId="2492"/>
    <cellStyle name="@_laroux_제트베인_1_마창VMS1EA_성남시 불법주정차자동_견적서_견적서_ 한일에스티엠_동부최종설계변경내역(금원)" xfId="2493"/>
    <cellStyle name="@_laroux_제트베인_1_마창VMS1EA_성남시 불법주정차자동_견적서_동부최종설계변경내역(금원)" xfId="2494"/>
    <cellStyle name="@_laroux_제트베인_1_마창VMS1EA-2" xfId="2495"/>
    <cellStyle name="@_laroux_제트베인_1_마창VMS1EA-2_광명_주정차시스템 견적서(한일에스티엠_4억9천)" xfId="2496"/>
    <cellStyle name="@_laroux_제트베인_1_마창VMS1EA-2_광명_주정차시스템 견적서(한일에스티엠_4억9천)_동부최종설계변경내역(금원)" xfId="2497"/>
    <cellStyle name="@_laroux_제트베인_1_마창VMS1EA-2_광명_주정차시스템 견적서(한일에스티엠_4억9천)_성남시 불법주정차자동_견적서" xfId="2498"/>
    <cellStyle name="@_laroux_제트베인_1_마창VMS1EA-2_광명_주정차시스템 견적서(한일에스티엠_4억9천)_성남시 불법주정차자동_견적서_견적서_ 한일에스티엠" xfId="2499"/>
    <cellStyle name="@_laroux_제트베인_1_마창VMS1EA-2_광명_주정차시스템 견적서(한일에스티엠_4억9천)_성남시 불법주정차자동_견적서_견적서_ 한일에스티엠_동부최종설계변경내역(금원)" xfId="2500"/>
    <cellStyle name="@_laroux_제트베인_1_마창VMS1EA-2_광명_주정차시스템 견적서(한일에스티엠_4억9천)_성남시 불법주정차자동_견적서_동부최종설계변경내역(금원)" xfId="2501"/>
    <cellStyle name="@_laroux_제트베인_1_마창VMS1EA-2_광명_주정차시스템 견적서(한일에스티엠_수정본)" xfId="2502"/>
    <cellStyle name="@_laroux_제트베인_1_마창VMS1EA-2_광명_주정차시스템 견적서(한일에스티엠_수정본)_동부최종설계변경내역(금원)" xfId="2503"/>
    <cellStyle name="@_laroux_제트베인_1_마창VMS1EA-2_광명_주정차시스템 견적서(한일에스티엠_수정본)_성남시 불법주정차자동_견적서" xfId="2504"/>
    <cellStyle name="@_laroux_제트베인_1_마창VMS1EA-2_광명_주정차시스템 견적서(한일에스티엠_수정본)_성남시 불법주정차자동_견적서_견적서_ 한일에스티엠" xfId="2505"/>
    <cellStyle name="@_laroux_제트베인_1_마창VMS1EA-2_광명_주정차시스템 견적서(한일에스티엠_수정본)_성남시 불법주정차자동_견적서_견적서_ 한일에스티엠_동부최종설계변경내역(금원)" xfId="2506"/>
    <cellStyle name="@_laroux_제트베인_1_마창VMS1EA-2_광명_주정차시스템 견적서(한일에스티엠_수정본)_성남시 불법주정차자동_견적서_동부최종설계변경내역(금원)" xfId="2507"/>
    <cellStyle name="@_laroux_제트베인_1_마창VMS1EA-2_동부최종설계변경내역(금원)" xfId="2508"/>
    <cellStyle name="@_laroux_제트베인_1_마창VMS1EA-2_성남시 불법주정차자동_견적서" xfId="2509"/>
    <cellStyle name="@_laroux_제트베인_1_마창VMS1EA-2_성남시 불법주정차자동_견적서_견적서_ 한일에스티엠" xfId="2510"/>
    <cellStyle name="@_laroux_제트베인_1_마창VMS1EA-2_성남시 불법주정차자동_견적서_견적서_ 한일에스티엠_동부최종설계변경내역(금원)" xfId="2511"/>
    <cellStyle name="@_laroux_제트베인_1_마창VMS1EA-2_성남시 불법주정차자동_견적서_동부최종설계변경내역(금원)" xfId="2512"/>
    <cellStyle name="@_laroux_제트베인_1_성남시 불법주정차자동_견적서" xfId="2513"/>
    <cellStyle name="@_laroux_제트베인_1_성남시 불법주정차자동_견적서_견적서_ 한일에스티엠" xfId="2514"/>
    <cellStyle name="@_laroux_제트베인_1_성남시 불법주정차자동_견적서_견적서_ 한일에스티엠_동부최종설계변경내역(금원)" xfId="2515"/>
    <cellStyle name="@_laroux_제트베인_1_성남시 불법주정차자동_견적서_동부최종설계변경내역(금원)" xfId="2516"/>
    <cellStyle name="_(2009년시내북부,남부1지역빗물받이퇴적물제거공사설계서)" xfId="2517"/>
    <cellStyle name="_(2009년시내중부2,동부지역빗물받이퇴적물제거공사설계서)" xfId="2518"/>
    <cellStyle name="_@파쇄기(관악구)-rev8" xfId="10224"/>
    <cellStyle name="_~MGcSLwbRa" xfId="2519"/>
    <cellStyle name="_~MGyEq67" xfId="2520"/>
    <cellStyle name="_▷기본자료기록" xfId="19"/>
    <cellStyle name="_▷기본자료기록_산학협력관" xfId="20"/>
    <cellStyle name="_▷기본자료기록_장수리연립주택내역서1" xfId="21"/>
    <cellStyle name="_▷기본자료기록_장수리전기도급내역" xfId="22"/>
    <cellStyle name="_▷기본자료기록_전기도급제출내역(변경후)" xfId="23"/>
    <cellStyle name="_▷기본자료들" xfId="24"/>
    <cellStyle name="_▷기본자료들_산학협력관" xfId="25"/>
    <cellStyle name="_▷기본자료들_장수리연립주택내역서1" xfId="26"/>
    <cellStyle name="_▷기본자료들_장수리전기도급내역" xfId="27"/>
    <cellStyle name="_▷기본자료들_전기도급제출내역(변경후)" xfId="28"/>
    <cellStyle name="_00 예산대비(가설사무실 전체)" xfId="10225"/>
    <cellStyle name="_003 봉림교(교각수량)" xfId="2521"/>
    <cellStyle name="_003 봉림교(교각수량)_003 봉림교(교각수량)" xfId="2522"/>
    <cellStyle name="_003 봉림교(교각수량)_003 봉림교(교각수량)_003 봉림교(교각수량)" xfId="2523"/>
    <cellStyle name="_003 봉림교(교각수량)_003 봉림교(교각수량)_003 봉림교(교각수량)_부대공수량" xfId="2524"/>
    <cellStyle name="_003 봉림교(교각수량)_003 봉림교(교각수량)_부대공수량" xfId="2525"/>
    <cellStyle name="_003 봉림교(교각수량)_부대공수량" xfId="2526"/>
    <cellStyle name="_02 정봉교(휴암방향)수량산출" xfId="2527"/>
    <cellStyle name="_02. 설흥지구 수량산출" xfId="10226"/>
    <cellStyle name="_02. 수량산출서(만리배수지1,2지)" xfId="10227"/>
    <cellStyle name="_02. 수량산출서(만리배수지1,2지)-보관만" xfId="10228"/>
    <cellStyle name="_03 실행,하도급,기성 양식" xfId="29"/>
    <cellStyle name="_03 정봉교(오동방향)수량산출" xfId="2528"/>
    <cellStyle name="_03. 실행작성기준(안)" xfId="30"/>
    <cellStyle name="_04구조물공" xfId="2529"/>
    <cellStyle name="_04구조물공_부대공수량" xfId="2530"/>
    <cellStyle name="_04오수공" xfId="2531"/>
    <cellStyle name="_050617-2 착공공정&amp;인원장비" xfId="10229"/>
    <cellStyle name="_050726 가설사무실단가검토(完)" xfId="10230"/>
    <cellStyle name="_050912 현장 기술자 이탈계 제출" xfId="10231"/>
    <cellStyle name="_051011 철거,하부" xfId="10232"/>
    <cellStyle name="_051110(mp견적, KT화전)" xfId="2532"/>
    <cellStyle name="_051110(견적, 대덕건설)-N" xfId="2533"/>
    <cellStyle name="_05BOX복구공" xfId="2534"/>
    <cellStyle name="_08부대공" xfId="2535"/>
    <cellStyle name="_1) 교대토공수량" xfId="2536"/>
    <cellStyle name="_1) 교대토공수량_1) 교대토공수량" xfId="2537"/>
    <cellStyle name="_1) 교대토공수량_1) 교대토공수량_내성천교-수량산출서" xfId="2538"/>
    <cellStyle name="_1) 교대토공수량_1) 교대토공수량_내역(최종수정)" xfId="2539"/>
    <cellStyle name="_1) 교대토공수량_1) 교대토공수량_내역(최종수정)_거모4교" xfId="2540"/>
    <cellStyle name="_1) 교대토공수량_1) 교대토공수량_내역(최종수정)_거모4교_내성천교-수량산출서" xfId="2541"/>
    <cellStyle name="_1) 교대토공수량_1) 교대토공수량_내역(최종수정)_거모4교_석수IC교수량산출서" xfId="2542"/>
    <cellStyle name="_1) 교대토공수량_1) 교대토공수량_내역(최종수정)_거모4교_석수IC교수량산출서(기둥보강)" xfId="2543"/>
    <cellStyle name="_1) 교대토공수량_1) 교대토공수량_내역(최종수정)_내성천교-수량산출서" xfId="2544"/>
    <cellStyle name="_1) 교대토공수량_1) 교대토공수량_내역(최종수정)_내역4" xfId="2545"/>
    <cellStyle name="_1) 교대토공수량_1) 교대토공수량_내역(최종수정)_내역4_내성천교-수량산출서" xfId="2546"/>
    <cellStyle name="_1) 교대토공수량_1) 교대토공수량_내역(최종수정)_내역4_석수IC교수량산출서" xfId="2547"/>
    <cellStyle name="_1) 교대토공수량_1) 교대토공수량_내역(최종수정)_내역4_석수IC교수량산출서(기둥보강)" xfId="2548"/>
    <cellStyle name="_1) 교대토공수량_1) 교대토공수량_내역(최종수정)_동명교" xfId="2549"/>
    <cellStyle name="_1) 교대토공수량_1) 교대토공수량_내역(최종수정)_동명교_내성천교-수량산출서" xfId="2550"/>
    <cellStyle name="_1) 교대토공수량_1) 교대토공수량_내역(최종수정)_동명교_석수IC교수량산출서" xfId="2551"/>
    <cellStyle name="_1) 교대토공수량_1) 교대토공수량_내역(최종수정)_동명교_석수IC교수량산출서(기둥보강)" xfId="2552"/>
    <cellStyle name="_1) 교대토공수량_1) 교대토공수량_내역(최종수정)_밀주교내역2" xfId="2553"/>
    <cellStyle name="_1) 교대토공수량_1) 교대토공수량_내역(최종수정)_밀주교내역2_내성천교-수량산출서" xfId="2554"/>
    <cellStyle name="_1) 교대토공수량_1) 교대토공수량_내역(최종수정)_밀주교내역2_석수IC교수량산출서" xfId="2555"/>
    <cellStyle name="_1) 교대토공수량_1) 교대토공수량_내역(최종수정)_밀주교내역2_석수IC교수량산출서(기둥보강)" xfId="2556"/>
    <cellStyle name="_1) 교대토공수량_1) 교대토공수량_내역(최종수정)_석수IC교수량산출서" xfId="2557"/>
    <cellStyle name="_1) 교대토공수량_1) 교대토공수량_내역(최종수정)_석수IC교수량산출서(기둥보강)" xfId="2558"/>
    <cellStyle name="_1) 교대토공수량_1) 교대토공수량_내역(최종수정)_소하교" xfId="2559"/>
    <cellStyle name="_1) 교대토공수량_1) 교대토공수량_내역(최종수정)_소하교_내성천교-수량산출서" xfId="2560"/>
    <cellStyle name="_1) 교대토공수량_1) 교대토공수량_내역(최종수정)_소하교_석수IC교수량산출서" xfId="2561"/>
    <cellStyle name="_1) 교대토공수량_1) 교대토공수량_내역(최종수정)_소하교_석수IC교수량산출서(기둥보강)" xfId="2562"/>
    <cellStyle name="_1) 교대토공수량_1) 교대토공수량_내역(최종수정)_소하교수량내역" xfId="2563"/>
    <cellStyle name="_1) 교대토공수량_1) 교대토공수량_내역(최종수정)_소하교수량내역_내성천교-수량산출서" xfId="2564"/>
    <cellStyle name="_1) 교대토공수량_1) 교대토공수량_내역(최종수정)_소하교수량내역_석수IC교수량산출서" xfId="2565"/>
    <cellStyle name="_1) 교대토공수량_1) 교대토공수량_내역(최종수정)_소하교수량내역_석수IC교수량산출서(기둥보강)" xfId="2566"/>
    <cellStyle name="_1) 교대토공수량_1) 교대토공수량_내역(최종수정)_진안교내역2" xfId="2567"/>
    <cellStyle name="_1) 교대토공수량_1) 교대토공수량_내역(최종수정)_진안교내역2_내성천교-수량산출서" xfId="2568"/>
    <cellStyle name="_1) 교대토공수량_1) 교대토공수량_내역(최종수정)_진안교내역2_석수IC교수량산출서" xfId="2569"/>
    <cellStyle name="_1) 교대토공수량_1) 교대토공수량_내역(최종수정)_진안교내역2_석수IC교수량산출서(기둥보강)" xfId="2570"/>
    <cellStyle name="_1) 교대토공수량_1) 교대토공수량_내역(최종수정)_진안교내역3" xfId="2571"/>
    <cellStyle name="_1) 교대토공수량_1) 교대토공수량_내역(최종수정)_진안교내역3_내성천교-수량산출서" xfId="2572"/>
    <cellStyle name="_1) 교대토공수량_1) 교대토공수량_내역(최종수정)_진안교내역3_석수IC교수량산출서" xfId="2573"/>
    <cellStyle name="_1) 교대토공수량_1) 교대토공수량_내역(최종수정)_진안교내역3_석수IC교수량산출서(기둥보강)" xfId="2574"/>
    <cellStyle name="_1) 교대토공수량_1) 교대토공수량_내역(최종수정)_진위교(수정)" xfId="2575"/>
    <cellStyle name="_1) 교대토공수량_1) 교대토공수량_내역(최종수정)_진위교(수정)_내성천교-수량산출서" xfId="2576"/>
    <cellStyle name="_1) 교대토공수량_1) 교대토공수량_내역(최종수정)_진위교(수정)_석수IC교수량산출서" xfId="2577"/>
    <cellStyle name="_1) 교대토공수량_1) 교대토공수량_내역(최종수정)_진위교(수정)_석수IC교수량산출서(기둥보강)" xfId="2578"/>
    <cellStyle name="_1) 교대토공수량_1) 교대토공수량_내역(최종수정)_진위교내역3" xfId="2579"/>
    <cellStyle name="_1) 교대토공수량_1) 교대토공수량_내역(최종수정)_진위교내역3_내성천교-수량산출서" xfId="2580"/>
    <cellStyle name="_1) 교대토공수량_1) 교대토공수량_내역(최종수정)_진위교내역3_석수IC교수량산출서" xfId="2581"/>
    <cellStyle name="_1) 교대토공수량_1) 교대토공수량_내역(최종수정)_진위교내역3_석수IC교수량산출서(기둥보강)" xfId="2582"/>
    <cellStyle name="_1) 교대토공수량_1) 교대토공수량_밀주교내역2" xfId="2583"/>
    <cellStyle name="_1) 교대토공수량_1) 교대토공수량_밀주교내역2_거모4교" xfId="2584"/>
    <cellStyle name="_1) 교대토공수량_1) 교대토공수량_밀주교내역2_거모4교_내성천교-수량산출서" xfId="2585"/>
    <cellStyle name="_1) 교대토공수량_1) 교대토공수량_밀주교내역2_거모4교_석수IC교수량산출서" xfId="2586"/>
    <cellStyle name="_1) 교대토공수량_1) 교대토공수량_밀주교내역2_거모4교_석수IC교수량산출서(기둥보강)" xfId="2587"/>
    <cellStyle name="_1) 교대토공수량_1) 교대토공수량_밀주교내역2_내성천교-수량산출서" xfId="2588"/>
    <cellStyle name="_1) 교대토공수량_1) 교대토공수량_밀주교내역2_내역4" xfId="2589"/>
    <cellStyle name="_1) 교대토공수량_1) 교대토공수량_밀주교내역2_내역4_내성천교-수량산출서" xfId="2590"/>
    <cellStyle name="_1) 교대토공수량_1) 교대토공수량_밀주교내역2_내역4_석수IC교수량산출서" xfId="2591"/>
    <cellStyle name="_1) 교대토공수량_1) 교대토공수량_밀주교내역2_내역4_석수IC교수량산출서(기둥보강)" xfId="2592"/>
    <cellStyle name="_1) 교대토공수량_1) 교대토공수량_밀주교내역2_동명교" xfId="2593"/>
    <cellStyle name="_1) 교대토공수량_1) 교대토공수량_밀주교내역2_동명교_내성천교-수량산출서" xfId="2594"/>
    <cellStyle name="_1) 교대토공수량_1) 교대토공수량_밀주교내역2_동명교_석수IC교수량산출서" xfId="2595"/>
    <cellStyle name="_1) 교대토공수량_1) 교대토공수량_밀주교내역2_동명교_석수IC교수량산출서(기둥보강)" xfId="2596"/>
    <cellStyle name="_1) 교대토공수량_1) 교대토공수량_밀주교내역2_석수IC교수량산출서" xfId="2597"/>
    <cellStyle name="_1) 교대토공수량_1) 교대토공수량_밀주교내역2_석수IC교수량산출서(기둥보강)" xfId="2598"/>
    <cellStyle name="_1) 교대토공수량_1) 교대토공수량_밀주교내역2_소하교" xfId="2599"/>
    <cellStyle name="_1) 교대토공수량_1) 교대토공수량_밀주교내역2_소하교_내성천교-수량산출서" xfId="2600"/>
    <cellStyle name="_1) 교대토공수량_1) 교대토공수량_밀주교내역2_소하교_석수IC교수량산출서" xfId="2601"/>
    <cellStyle name="_1) 교대토공수량_1) 교대토공수량_밀주교내역2_소하교_석수IC교수량산출서(기둥보강)" xfId="2602"/>
    <cellStyle name="_1) 교대토공수량_1) 교대토공수량_밀주교내역2_소하교수량내역" xfId="2603"/>
    <cellStyle name="_1) 교대토공수량_1) 교대토공수량_밀주교내역2_소하교수량내역_내성천교-수량산출서" xfId="2604"/>
    <cellStyle name="_1) 교대토공수량_1) 교대토공수량_밀주교내역2_소하교수량내역_석수IC교수량산출서" xfId="2605"/>
    <cellStyle name="_1) 교대토공수량_1) 교대토공수량_밀주교내역2_소하교수량내역_석수IC교수량산출서(기둥보강)" xfId="2606"/>
    <cellStyle name="_1) 교대토공수량_1) 교대토공수량_밀주교내역2_진안교내역3" xfId="2607"/>
    <cellStyle name="_1) 교대토공수량_1) 교대토공수량_밀주교내역2_진안교내역3_내성천교-수량산출서" xfId="2608"/>
    <cellStyle name="_1) 교대토공수량_1) 교대토공수량_밀주교내역2_진안교내역3_석수IC교수량산출서" xfId="2609"/>
    <cellStyle name="_1) 교대토공수량_1) 교대토공수량_밀주교내역2_진안교내역3_석수IC교수량산출서(기둥보강)" xfId="2610"/>
    <cellStyle name="_1) 교대토공수량_1) 교대토공수량_밀주교내역2_진위교(수정)" xfId="2611"/>
    <cellStyle name="_1) 교대토공수량_1) 교대토공수량_밀주교내역2_진위교(수정)_내성천교-수량산출서" xfId="2612"/>
    <cellStyle name="_1) 교대토공수량_1) 교대토공수량_밀주교내역2_진위교(수정)_석수IC교수량산출서" xfId="2613"/>
    <cellStyle name="_1) 교대토공수량_1) 교대토공수량_밀주교내역2_진위교(수정)_석수IC교수량산출서(기둥보강)" xfId="2614"/>
    <cellStyle name="_1) 교대토공수량_1) 교대토공수량_밀주교내역2_진위교내역3" xfId="2615"/>
    <cellStyle name="_1) 교대토공수량_1) 교대토공수량_밀주교내역2_진위교내역3_내성천교-수량산출서" xfId="2616"/>
    <cellStyle name="_1) 교대토공수량_1) 교대토공수량_밀주교내역2_진위교내역3_석수IC교수량산출서" xfId="2617"/>
    <cellStyle name="_1) 교대토공수량_1) 교대토공수량_밀주교내역2_진위교내역3_석수IC교수량산출서(기둥보강)" xfId="2618"/>
    <cellStyle name="_1) 교대토공수량_1) 교대토공수량_석수IC교수량산출서" xfId="2619"/>
    <cellStyle name="_1) 교대토공수량_1) 교대토공수량_석수IC교수량산출서(기둥보강)" xfId="2620"/>
    <cellStyle name="_1) 교대토공수량_1) 교대토공수량_진안교내역3" xfId="2621"/>
    <cellStyle name="_1) 교대토공수량_1) 교대토공수량_진안교내역3_내성천교-수량산출서" xfId="2622"/>
    <cellStyle name="_1) 교대토공수량_1) 교대토공수량_진안교내역3_석수IC교수량산출서" xfId="2623"/>
    <cellStyle name="_1) 교대토공수량_1) 교대토공수량_진안교내역3_석수IC교수량산출서(기둥보강)" xfId="2624"/>
    <cellStyle name="_1) 교대토공수량_1) 대토공수량" xfId="2625"/>
    <cellStyle name="_1) 교대토공수량_1) 대토공수량_내성천교-수량산출서" xfId="2626"/>
    <cellStyle name="_1) 교대토공수량_1) 대토공수량_내역(최종수정)" xfId="2627"/>
    <cellStyle name="_1) 교대토공수량_1) 대토공수량_내역(최종수정)_거모4교" xfId="2628"/>
    <cellStyle name="_1) 교대토공수량_1) 대토공수량_내역(최종수정)_거모4교_내성천교-수량산출서" xfId="2629"/>
    <cellStyle name="_1) 교대토공수량_1) 대토공수량_내역(최종수정)_거모4교_석수IC교수량산출서" xfId="2630"/>
    <cellStyle name="_1) 교대토공수량_1) 대토공수량_내역(최종수정)_거모4교_석수IC교수량산출서(기둥보강)" xfId="2631"/>
    <cellStyle name="_1) 교대토공수량_1) 대토공수량_내역(최종수정)_내성천교-수량산출서" xfId="2632"/>
    <cellStyle name="_1) 교대토공수량_1) 대토공수량_내역(최종수정)_내역4" xfId="2633"/>
    <cellStyle name="_1) 교대토공수량_1) 대토공수량_내역(최종수정)_내역4_내성천교-수량산출서" xfId="2634"/>
    <cellStyle name="_1) 교대토공수량_1) 대토공수량_내역(최종수정)_내역4_석수IC교수량산출서" xfId="2635"/>
    <cellStyle name="_1) 교대토공수량_1) 대토공수량_내역(최종수정)_내역4_석수IC교수량산출서(기둥보강)" xfId="2636"/>
    <cellStyle name="_1) 교대토공수량_1) 대토공수량_내역(최종수정)_동명교" xfId="2637"/>
    <cellStyle name="_1) 교대토공수량_1) 대토공수량_내역(최종수정)_동명교_내성천교-수량산출서" xfId="2638"/>
    <cellStyle name="_1) 교대토공수량_1) 대토공수량_내역(최종수정)_동명교_석수IC교수량산출서" xfId="2639"/>
    <cellStyle name="_1) 교대토공수량_1) 대토공수량_내역(최종수정)_동명교_석수IC교수량산출서(기둥보강)" xfId="2640"/>
    <cellStyle name="_1) 교대토공수량_1) 대토공수량_내역(최종수정)_밀주교내역2" xfId="2641"/>
    <cellStyle name="_1) 교대토공수량_1) 대토공수량_내역(최종수정)_밀주교내역2_내성천교-수량산출서" xfId="2642"/>
    <cellStyle name="_1) 교대토공수량_1) 대토공수량_내역(최종수정)_밀주교내역2_석수IC교수량산출서" xfId="2643"/>
    <cellStyle name="_1) 교대토공수량_1) 대토공수량_내역(최종수정)_밀주교내역2_석수IC교수량산출서(기둥보강)" xfId="2644"/>
    <cellStyle name="_1) 교대토공수량_1) 대토공수량_내역(최종수정)_석수IC교수량산출서" xfId="2645"/>
    <cellStyle name="_1) 교대토공수량_1) 대토공수량_내역(최종수정)_석수IC교수량산출서(기둥보강)" xfId="2646"/>
    <cellStyle name="_1) 교대토공수량_1) 대토공수량_내역(최종수정)_소하교" xfId="2647"/>
    <cellStyle name="_1) 교대토공수량_1) 대토공수량_내역(최종수정)_소하교_내성천교-수량산출서" xfId="2648"/>
    <cellStyle name="_1) 교대토공수량_1) 대토공수량_내역(최종수정)_소하교_석수IC교수량산출서" xfId="2649"/>
    <cellStyle name="_1) 교대토공수량_1) 대토공수량_내역(최종수정)_소하교_석수IC교수량산출서(기둥보강)" xfId="2650"/>
    <cellStyle name="_1) 교대토공수량_1) 대토공수량_내역(최종수정)_소하교수량내역" xfId="2651"/>
    <cellStyle name="_1) 교대토공수량_1) 대토공수량_내역(최종수정)_소하교수량내역_내성천교-수량산출서" xfId="2652"/>
    <cellStyle name="_1) 교대토공수량_1) 대토공수량_내역(최종수정)_소하교수량내역_석수IC교수량산출서" xfId="2653"/>
    <cellStyle name="_1) 교대토공수량_1) 대토공수량_내역(최종수정)_소하교수량내역_석수IC교수량산출서(기둥보강)" xfId="2654"/>
    <cellStyle name="_1) 교대토공수량_1) 대토공수량_내역(최종수정)_진안교내역2" xfId="2655"/>
    <cellStyle name="_1) 교대토공수량_1) 대토공수량_내역(최종수정)_진안교내역2_내성천교-수량산출서" xfId="2656"/>
    <cellStyle name="_1) 교대토공수량_1) 대토공수량_내역(최종수정)_진안교내역2_석수IC교수량산출서" xfId="2657"/>
    <cellStyle name="_1) 교대토공수량_1) 대토공수량_내역(최종수정)_진안교내역2_석수IC교수량산출서(기둥보강)" xfId="2658"/>
    <cellStyle name="_1) 교대토공수량_1) 대토공수량_내역(최종수정)_진안교내역3" xfId="2659"/>
    <cellStyle name="_1) 교대토공수량_1) 대토공수량_내역(최종수정)_진안교내역3_내성천교-수량산출서" xfId="2660"/>
    <cellStyle name="_1) 교대토공수량_1) 대토공수량_내역(최종수정)_진안교내역3_석수IC교수량산출서" xfId="2661"/>
    <cellStyle name="_1) 교대토공수량_1) 대토공수량_내역(최종수정)_진안교내역3_석수IC교수량산출서(기둥보강)" xfId="2662"/>
    <cellStyle name="_1) 교대토공수량_1) 대토공수량_내역(최종수정)_진위교(수정)" xfId="2663"/>
    <cellStyle name="_1) 교대토공수량_1) 대토공수량_내역(최종수정)_진위교(수정)_내성천교-수량산출서" xfId="2664"/>
    <cellStyle name="_1) 교대토공수량_1) 대토공수량_내역(최종수정)_진위교(수정)_석수IC교수량산출서" xfId="2665"/>
    <cellStyle name="_1) 교대토공수량_1) 대토공수량_내역(최종수정)_진위교(수정)_석수IC교수량산출서(기둥보강)" xfId="2666"/>
    <cellStyle name="_1) 교대토공수량_1) 대토공수량_내역(최종수정)_진위교내역3" xfId="2667"/>
    <cellStyle name="_1) 교대토공수량_1) 대토공수량_내역(최종수정)_진위교내역3_내성천교-수량산출서" xfId="2668"/>
    <cellStyle name="_1) 교대토공수량_1) 대토공수량_내역(최종수정)_진위교내역3_석수IC교수량산출서" xfId="2669"/>
    <cellStyle name="_1) 교대토공수량_1) 대토공수량_내역(최종수정)_진위교내역3_석수IC교수량산출서(기둥보강)" xfId="2670"/>
    <cellStyle name="_1) 교대토공수량_1) 대토공수량_밀주교내역2" xfId="2671"/>
    <cellStyle name="_1) 교대토공수량_1) 대토공수량_밀주교내역2_거모4교" xfId="2672"/>
    <cellStyle name="_1) 교대토공수량_1) 대토공수량_밀주교내역2_거모4교_내성천교-수량산출서" xfId="2673"/>
    <cellStyle name="_1) 교대토공수량_1) 대토공수량_밀주교내역2_거모4교_석수IC교수량산출서" xfId="2674"/>
    <cellStyle name="_1) 교대토공수량_1) 대토공수량_밀주교내역2_거모4교_석수IC교수량산출서(기둥보강)" xfId="2675"/>
    <cellStyle name="_1) 교대토공수량_1) 대토공수량_밀주교내역2_내성천교-수량산출서" xfId="2676"/>
    <cellStyle name="_1) 교대토공수량_1) 대토공수량_밀주교내역2_내역4" xfId="2677"/>
    <cellStyle name="_1) 교대토공수량_1) 대토공수량_밀주교내역2_내역4_내성천교-수량산출서" xfId="2678"/>
    <cellStyle name="_1) 교대토공수량_1) 대토공수량_밀주교내역2_내역4_석수IC교수량산출서" xfId="2679"/>
    <cellStyle name="_1) 교대토공수량_1) 대토공수량_밀주교내역2_내역4_석수IC교수량산출서(기둥보강)" xfId="2680"/>
    <cellStyle name="_1) 교대토공수량_1) 대토공수량_밀주교내역2_동명교" xfId="2681"/>
    <cellStyle name="_1) 교대토공수량_1) 대토공수량_밀주교내역2_동명교_내성천교-수량산출서" xfId="2682"/>
    <cellStyle name="_1) 교대토공수량_1) 대토공수량_밀주교내역2_동명교_석수IC교수량산출서" xfId="2683"/>
    <cellStyle name="_1) 교대토공수량_1) 대토공수량_밀주교내역2_동명교_석수IC교수량산출서(기둥보강)" xfId="2684"/>
    <cellStyle name="_1) 교대토공수량_1) 대토공수량_밀주교내역2_석수IC교수량산출서" xfId="2685"/>
    <cellStyle name="_1) 교대토공수량_1) 대토공수량_밀주교내역2_석수IC교수량산출서(기둥보강)" xfId="2686"/>
    <cellStyle name="_1) 교대토공수량_1) 대토공수량_밀주교내역2_소하교" xfId="2687"/>
    <cellStyle name="_1) 교대토공수량_1) 대토공수량_밀주교내역2_소하교_내성천교-수량산출서" xfId="2688"/>
    <cellStyle name="_1) 교대토공수량_1) 대토공수량_밀주교내역2_소하교_석수IC교수량산출서" xfId="2689"/>
    <cellStyle name="_1) 교대토공수량_1) 대토공수량_밀주교내역2_소하교_석수IC교수량산출서(기둥보강)" xfId="2690"/>
    <cellStyle name="_1) 교대토공수량_1) 대토공수량_밀주교내역2_소하교수량내역" xfId="2691"/>
    <cellStyle name="_1) 교대토공수량_1) 대토공수량_밀주교내역2_소하교수량내역_내성천교-수량산출서" xfId="2692"/>
    <cellStyle name="_1) 교대토공수량_1) 대토공수량_밀주교내역2_소하교수량내역_석수IC교수량산출서" xfId="2693"/>
    <cellStyle name="_1) 교대토공수량_1) 대토공수량_밀주교내역2_소하교수량내역_석수IC교수량산출서(기둥보강)" xfId="2694"/>
    <cellStyle name="_1) 교대토공수량_1) 대토공수량_밀주교내역2_진안교내역3" xfId="2695"/>
    <cellStyle name="_1) 교대토공수량_1) 대토공수량_밀주교내역2_진안교내역3_내성천교-수량산출서" xfId="2696"/>
    <cellStyle name="_1) 교대토공수량_1) 대토공수량_밀주교내역2_진안교내역3_석수IC교수량산출서" xfId="2697"/>
    <cellStyle name="_1) 교대토공수량_1) 대토공수량_밀주교내역2_진안교내역3_석수IC교수량산출서(기둥보강)" xfId="2698"/>
    <cellStyle name="_1) 교대토공수량_1) 대토공수량_밀주교내역2_진위교(수정)" xfId="2699"/>
    <cellStyle name="_1) 교대토공수량_1) 대토공수량_밀주교내역2_진위교(수정)_내성천교-수량산출서" xfId="2700"/>
    <cellStyle name="_1) 교대토공수량_1) 대토공수량_밀주교내역2_진위교(수정)_석수IC교수량산출서" xfId="2701"/>
    <cellStyle name="_1) 교대토공수량_1) 대토공수량_밀주교내역2_진위교(수정)_석수IC교수량산출서(기둥보강)" xfId="2702"/>
    <cellStyle name="_1) 교대토공수량_1) 대토공수량_밀주교내역2_진위교내역3" xfId="2703"/>
    <cellStyle name="_1) 교대토공수량_1) 대토공수량_밀주교내역2_진위교내역3_내성천교-수량산출서" xfId="2704"/>
    <cellStyle name="_1) 교대토공수량_1) 대토공수량_밀주교내역2_진위교내역3_석수IC교수량산출서" xfId="2705"/>
    <cellStyle name="_1) 교대토공수량_1) 대토공수량_밀주교내역2_진위교내역3_석수IC교수량산출서(기둥보강)" xfId="2706"/>
    <cellStyle name="_1) 교대토공수량_1) 대토공수량_석수IC교수량산출서" xfId="2707"/>
    <cellStyle name="_1) 교대토공수량_1) 대토공수량_석수IC교수량산출서(기둥보강)" xfId="2708"/>
    <cellStyle name="_1) 교대토공수량_1) 대토공수량_진안교내역3" xfId="2709"/>
    <cellStyle name="_1) 교대토공수량_1) 대토공수량_진안교내역3_내성천교-수량산출서" xfId="2710"/>
    <cellStyle name="_1) 교대토공수량_1) 대토공수량_진안교내역3_석수IC교수량산출서" xfId="2711"/>
    <cellStyle name="_1) 교대토공수량_1) 대토공수량_진안교내역3_석수IC교수량산출서(기둥보강)" xfId="2712"/>
    <cellStyle name="_1) 교대토공수량_내성천교-수량산출서" xfId="2713"/>
    <cellStyle name="_1) 교대토공수량_내역(최종수정)" xfId="2714"/>
    <cellStyle name="_1) 교대토공수량_내역(최종수정)_거모4교" xfId="2715"/>
    <cellStyle name="_1) 교대토공수량_내역(최종수정)_거모4교_내성천교-수량산출서" xfId="2716"/>
    <cellStyle name="_1) 교대토공수량_내역(최종수정)_거모4교_석수IC교수량산출서" xfId="2717"/>
    <cellStyle name="_1) 교대토공수량_내역(최종수정)_거모4교_석수IC교수량산출서(기둥보강)" xfId="2718"/>
    <cellStyle name="_1) 교대토공수량_내역(최종수정)_내성천교-수량산출서" xfId="2719"/>
    <cellStyle name="_1) 교대토공수량_내역(최종수정)_내역4" xfId="2720"/>
    <cellStyle name="_1) 교대토공수량_내역(최종수정)_내역4_내성천교-수량산출서" xfId="2721"/>
    <cellStyle name="_1) 교대토공수량_내역(최종수정)_내역4_석수IC교수량산출서" xfId="2722"/>
    <cellStyle name="_1) 교대토공수량_내역(최종수정)_내역4_석수IC교수량산출서(기둥보강)" xfId="2723"/>
    <cellStyle name="_1) 교대토공수량_내역(최종수정)_동명교" xfId="2724"/>
    <cellStyle name="_1) 교대토공수량_내역(최종수정)_동명교_내성천교-수량산출서" xfId="2725"/>
    <cellStyle name="_1) 교대토공수량_내역(최종수정)_동명교_석수IC교수량산출서" xfId="2726"/>
    <cellStyle name="_1) 교대토공수량_내역(최종수정)_동명교_석수IC교수량산출서(기둥보강)" xfId="2727"/>
    <cellStyle name="_1) 교대토공수량_내역(최종수정)_밀주교내역2" xfId="2728"/>
    <cellStyle name="_1) 교대토공수량_내역(최종수정)_밀주교내역2_내성천교-수량산출서" xfId="2729"/>
    <cellStyle name="_1) 교대토공수량_내역(최종수정)_밀주교내역2_석수IC교수량산출서" xfId="2730"/>
    <cellStyle name="_1) 교대토공수량_내역(최종수정)_밀주교내역2_석수IC교수량산출서(기둥보강)" xfId="2731"/>
    <cellStyle name="_1) 교대토공수량_내역(최종수정)_석수IC교수량산출서" xfId="2732"/>
    <cellStyle name="_1) 교대토공수량_내역(최종수정)_석수IC교수량산출서(기둥보강)" xfId="2733"/>
    <cellStyle name="_1) 교대토공수량_내역(최종수정)_소하교" xfId="2734"/>
    <cellStyle name="_1) 교대토공수량_내역(최종수정)_소하교_내성천교-수량산출서" xfId="2735"/>
    <cellStyle name="_1) 교대토공수량_내역(최종수정)_소하교_석수IC교수량산출서" xfId="2736"/>
    <cellStyle name="_1) 교대토공수량_내역(최종수정)_소하교_석수IC교수량산출서(기둥보강)" xfId="2737"/>
    <cellStyle name="_1) 교대토공수량_내역(최종수정)_소하교수량내역" xfId="2738"/>
    <cellStyle name="_1) 교대토공수량_내역(최종수정)_소하교수량내역_내성천교-수량산출서" xfId="2739"/>
    <cellStyle name="_1) 교대토공수량_내역(최종수정)_소하교수량내역_석수IC교수량산출서" xfId="2740"/>
    <cellStyle name="_1) 교대토공수량_내역(최종수정)_소하교수량내역_석수IC교수량산출서(기둥보강)" xfId="2741"/>
    <cellStyle name="_1) 교대토공수량_내역(최종수정)_진안교내역2" xfId="2742"/>
    <cellStyle name="_1) 교대토공수량_내역(최종수정)_진안교내역2_내성천교-수량산출서" xfId="2743"/>
    <cellStyle name="_1) 교대토공수량_내역(최종수정)_진안교내역2_석수IC교수량산출서" xfId="2744"/>
    <cellStyle name="_1) 교대토공수량_내역(최종수정)_진안교내역2_석수IC교수량산출서(기둥보강)" xfId="2745"/>
    <cellStyle name="_1) 교대토공수량_내역(최종수정)_진안교내역3" xfId="2746"/>
    <cellStyle name="_1) 교대토공수량_내역(최종수정)_진안교내역3_내성천교-수량산출서" xfId="2747"/>
    <cellStyle name="_1) 교대토공수량_내역(최종수정)_진안교내역3_석수IC교수량산출서" xfId="2748"/>
    <cellStyle name="_1) 교대토공수량_내역(최종수정)_진안교내역3_석수IC교수량산출서(기둥보강)" xfId="2749"/>
    <cellStyle name="_1) 교대토공수량_내역(최종수정)_진위교(수정)" xfId="2750"/>
    <cellStyle name="_1) 교대토공수량_내역(최종수정)_진위교(수정)_내성천교-수량산출서" xfId="2751"/>
    <cellStyle name="_1) 교대토공수량_내역(최종수정)_진위교(수정)_석수IC교수량산출서" xfId="2752"/>
    <cellStyle name="_1) 교대토공수량_내역(최종수정)_진위교(수정)_석수IC교수량산출서(기둥보강)" xfId="2753"/>
    <cellStyle name="_1) 교대토공수량_내역(최종수정)_진위교내역3" xfId="2754"/>
    <cellStyle name="_1) 교대토공수량_내역(최종수정)_진위교내역3_내성천교-수량산출서" xfId="2755"/>
    <cellStyle name="_1) 교대토공수량_내역(최종수정)_진위교내역3_석수IC교수량산출서" xfId="2756"/>
    <cellStyle name="_1) 교대토공수량_내역(최종수정)_진위교내역3_석수IC교수량산출서(기둥보강)" xfId="2757"/>
    <cellStyle name="_1) 교대토공수량_밀주교내역2" xfId="2758"/>
    <cellStyle name="_1) 교대토공수량_밀주교내역2_거모4교" xfId="2759"/>
    <cellStyle name="_1) 교대토공수량_밀주교내역2_거모4교_내성천교-수량산출서" xfId="2760"/>
    <cellStyle name="_1) 교대토공수량_밀주교내역2_거모4교_석수IC교수량산출서" xfId="2761"/>
    <cellStyle name="_1) 교대토공수량_밀주교내역2_거모4교_석수IC교수량산출서(기둥보강)" xfId="2762"/>
    <cellStyle name="_1) 교대토공수량_밀주교내역2_내성천교-수량산출서" xfId="2763"/>
    <cellStyle name="_1) 교대토공수량_밀주교내역2_내역4" xfId="2764"/>
    <cellStyle name="_1) 교대토공수량_밀주교내역2_내역4_내성천교-수량산출서" xfId="2765"/>
    <cellStyle name="_1) 교대토공수량_밀주교내역2_내역4_석수IC교수량산출서" xfId="2766"/>
    <cellStyle name="_1) 교대토공수량_밀주교내역2_내역4_석수IC교수량산출서(기둥보강)" xfId="2767"/>
    <cellStyle name="_1) 교대토공수량_밀주교내역2_동명교" xfId="2768"/>
    <cellStyle name="_1) 교대토공수량_밀주교내역2_동명교_내성천교-수량산출서" xfId="2769"/>
    <cellStyle name="_1) 교대토공수량_밀주교내역2_동명교_석수IC교수량산출서" xfId="2770"/>
    <cellStyle name="_1) 교대토공수량_밀주교내역2_동명교_석수IC교수량산출서(기둥보강)" xfId="2771"/>
    <cellStyle name="_1) 교대토공수량_밀주교내역2_석수IC교수량산출서" xfId="2772"/>
    <cellStyle name="_1) 교대토공수량_밀주교내역2_석수IC교수량산출서(기둥보강)" xfId="2773"/>
    <cellStyle name="_1) 교대토공수량_밀주교내역2_소하교" xfId="2774"/>
    <cellStyle name="_1) 교대토공수량_밀주교내역2_소하교_내성천교-수량산출서" xfId="2775"/>
    <cellStyle name="_1) 교대토공수량_밀주교내역2_소하교_석수IC교수량산출서" xfId="2776"/>
    <cellStyle name="_1) 교대토공수량_밀주교내역2_소하교_석수IC교수량산출서(기둥보강)" xfId="2777"/>
    <cellStyle name="_1) 교대토공수량_밀주교내역2_소하교수량내역" xfId="2778"/>
    <cellStyle name="_1) 교대토공수량_밀주교내역2_소하교수량내역_내성천교-수량산출서" xfId="2779"/>
    <cellStyle name="_1) 교대토공수량_밀주교내역2_소하교수량내역_석수IC교수량산출서" xfId="2780"/>
    <cellStyle name="_1) 교대토공수량_밀주교내역2_소하교수량내역_석수IC교수량산출서(기둥보강)" xfId="2781"/>
    <cellStyle name="_1) 교대토공수량_밀주교내역2_진안교내역3" xfId="2782"/>
    <cellStyle name="_1) 교대토공수량_밀주교내역2_진안교내역3_내성천교-수량산출서" xfId="2783"/>
    <cellStyle name="_1) 교대토공수량_밀주교내역2_진안교내역3_석수IC교수량산출서" xfId="2784"/>
    <cellStyle name="_1) 교대토공수량_밀주교내역2_진안교내역3_석수IC교수량산출서(기둥보강)" xfId="2785"/>
    <cellStyle name="_1) 교대토공수량_밀주교내역2_진위교(수정)" xfId="2786"/>
    <cellStyle name="_1) 교대토공수량_밀주교내역2_진위교(수정)_내성천교-수량산출서" xfId="2787"/>
    <cellStyle name="_1) 교대토공수량_밀주교내역2_진위교(수정)_석수IC교수량산출서" xfId="2788"/>
    <cellStyle name="_1) 교대토공수량_밀주교내역2_진위교(수정)_석수IC교수량산출서(기둥보강)" xfId="2789"/>
    <cellStyle name="_1) 교대토공수량_밀주교내역2_진위교내역3" xfId="2790"/>
    <cellStyle name="_1) 교대토공수량_밀주교내역2_진위교내역3_내성천교-수량산출서" xfId="2791"/>
    <cellStyle name="_1) 교대토공수량_밀주교내역2_진위교내역3_석수IC교수량산출서" xfId="2792"/>
    <cellStyle name="_1) 교대토공수량_밀주교내역2_진위교내역3_석수IC교수량산출서(기둥보강)" xfId="2793"/>
    <cellStyle name="_1) 교대토공수량_석수IC교수량산출서" xfId="2794"/>
    <cellStyle name="_1) 교대토공수량_석수IC교수량산출서(기둥보강)" xfId="2795"/>
    <cellStyle name="_1) 교대토공수량_진안교내역3" xfId="2796"/>
    <cellStyle name="_1) 교대토공수량_진안교내역3_내성천교-수량산출서" xfId="2797"/>
    <cellStyle name="_1) 교대토공수량_진안교내역3_석수IC교수량산출서" xfId="2798"/>
    <cellStyle name="_1) 교대토공수량_진안교내역3_석수IC교수량산출서(기둥보강)" xfId="2799"/>
    <cellStyle name="_1220-원가조사-전자지불" xfId="2800"/>
    <cellStyle name="_1단계기존표지판유용" xfId="9958"/>
    <cellStyle name="_1단계기존표지판유용_1" xfId="9959"/>
    <cellStyle name="_1단계기존표지판유용_2" xfId="9960"/>
    <cellStyle name="_1단계기존표지판유용_3" xfId="9961"/>
    <cellStyle name="_1단계기존표지판유용_4" xfId="9962"/>
    <cellStyle name="_1원가계산,2총괄내역서xls" xfId="2801"/>
    <cellStyle name="_1차내역서(선우대교)156000" xfId="10233"/>
    <cellStyle name="_1차내역서(선우대교)156000_단가승인양식" xfId="10234"/>
    <cellStyle name="_1차분내역서(20억)" xfId="10235"/>
    <cellStyle name="_1차분내역서(20억)_단가승인양식" xfId="10236"/>
    <cellStyle name="_1차분내역서(39.5억)" xfId="10237"/>
    <cellStyle name="_1차분내역서(39.5억)_단가승인양식" xfId="10238"/>
    <cellStyle name="_2) 교대일반수량" xfId="2802"/>
    <cellStyle name="_2) 교대일반수량_내성천교-수량산출서" xfId="2803"/>
    <cellStyle name="_2) 교대일반수량_내역(최종수정)" xfId="2804"/>
    <cellStyle name="_2) 교대일반수량_내역(최종수정)_거모4교" xfId="2805"/>
    <cellStyle name="_2) 교대일반수량_내역(최종수정)_거모4교_내성천교-수량산출서" xfId="2806"/>
    <cellStyle name="_2) 교대일반수량_내역(최종수정)_거모4교_석수IC교수량산출서" xfId="2807"/>
    <cellStyle name="_2) 교대일반수량_내역(최종수정)_거모4교_석수IC교수량산출서(기둥보강)" xfId="2808"/>
    <cellStyle name="_2) 교대일반수량_내역(최종수정)_내성천교-수량산출서" xfId="2809"/>
    <cellStyle name="_2) 교대일반수량_내역(최종수정)_내역4" xfId="2810"/>
    <cellStyle name="_2) 교대일반수량_내역(최종수정)_내역4_내성천교-수량산출서" xfId="2811"/>
    <cellStyle name="_2) 교대일반수량_내역(최종수정)_내역4_석수IC교수량산출서" xfId="2812"/>
    <cellStyle name="_2) 교대일반수량_내역(최종수정)_내역4_석수IC교수량산출서(기둥보강)" xfId="2813"/>
    <cellStyle name="_2) 교대일반수량_내역(최종수정)_동명교" xfId="2814"/>
    <cellStyle name="_2) 교대일반수량_내역(최종수정)_동명교_내성천교-수량산출서" xfId="2815"/>
    <cellStyle name="_2) 교대일반수량_내역(최종수정)_동명교_석수IC교수량산출서" xfId="2816"/>
    <cellStyle name="_2) 교대일반수량_내역(최종수정)_동명교_석수IC교수량산출서(기둥보강)" xfId="2817"/>
    <cellStyle name="_2) 교대일반수량_내역(최종수정)_밀주교내역2" xfId="2818"/>
    <cellStyle name="_2) 교대일반수량_내역(최종수정)_밀주교내역2_내성천교-수량산출서" xfId="2819"/>
    <cellStyle name="_2) 교대일반수량_내역(최종수정)_밀주교내역2_석수IC교수량산출서" xfId="2820"/>
    <cellStyle name="_2) 교대일반수량_내역(최종수정)_밀주교내역2_석수IC교수량산출서(기둥보강)" xfId="2821"/>
    <cellStyle name="_2) 교대일반수량_내역(최종수정)_석수IC교수량산출서" xfId="2822"/>
    <cellStyle name="_2) 교대일반수량_내역(최종수정)_석수IC교수량산출서(기둥보강)" xfId="2823"/>
    <cellStyle name="_2) 교대일반수량_내역(최종수정)_소하교" xfId="2824"/>
    <cellStyle name="_2) 교대일반수량_내역(최종수정)_소하교_내성천교-수량산출서" xfId="2825"/>
    <cellStyle name="_2) 교대일반수량_내역(최종수정)_소하교_석수IC교수량산출서" xfId="2826"/>
    <cellStyle name="_2) 교대일반수량_내역(최종수정)_소하교_석수IC교수량산출서(기둥보강)" xfId="2827"/>
    <cellStyle name="_2) 교대일반수량_내역(최종수정)_소하교수량내역" xfId="2828"/>
    <cellStyle name="_2) 교대일반수량_내역(최종수정)_소하교수량내역_내성천교-수량산출서" xfId="2829"/>
    <cellStyle name="_2) 교대일반수량_내역(최종수정)_소하교수량내역_석수IC교수량산출서" xfId="2830"/>
    <cellStyle name="_2) 교대일반수량_내역(최종수정)_소하교수량내역_석수IC교수량산출서(기둥보강)" xfId="2831"/>
    <cellStyle name="_2) 교대일반수량_내역(최종수정)_진안교내역2" xfId="2832"/>
    <cellStyle name="_2) 교대일반수량_내역(최종수정)_진안교내역2_내성천교-수량산출서" xfId="2833"/>
    <cellStyle name="_2) 교대일반수량_내역(최종수정)_진안교내역2_석수IC교수량산출서" xfId="2834"/>
    <cellStyle name="_2) 교대일반수량_내역(최종수정)_진안교내역2_석수IC교수량산출서(기둥보강)" xfId="2835"/>
    <cellStyle name="_2) 교대일반수량_내역(최종수정)_진안교내역3" xfId="2836"/>
    <cellStyle name="_2) 교대일반수량_내역(최종수정)_진안교내역3_내성천교-수량산출서" xfId="2837"/>
    <cellStyle name="_2) 교대일반수량_내역(최종수정)_진안교내역3_석수IC교수량산출서" xfId="2838"/>
    <cellStyle name="_2) 교대일반수량_내역(최종수정)_진안교내역3_석수IC교수량산출서(기둥보강)" xfId="2839"/>
    <cellStyle name="_2) 교대일반수량_내역(최종수정)_진위교(수정)" xfId="2840"/>
    <cellStyle name="_2) 교대일반수량_내역(최종수정)_진위교(수정)_내성천교-수량산출서" xfId="2841"/>
    <cellStyle name="_2) 교대일반수량_내역(최종수정)_진위교(수정)_석수IC교수량산출서" xfId="2842"/>
    <cellStyle name="_2) 교대일반수량_내역(최종수정)_진위교(수정)_석수IC교수량산출서(기둥보강)" xfId="2843"/>
    <cellStyle name="_2) 교대일반수량_내역(최종수정)_진위교내역3" xfId="2844"/>
    <cellStyle name="_2) 교대일반수량_내역(최종수정)_진위교내역3_내성천교-수량산출서" xfId="2845"/>
    <cellStyle name="_2) 교대일반수량_내역(최종수정)_진위교내역3_석수IC교수량산출서" xfId="2846"/>
    <cellStyle name="_2) 교대일반수량_내역(최종수정)_진위교내역3_석수IC교수량산출서(기둥보강)" xfId="2847"/>
    <cellStyle name="_2) 교대일반수량_밀주교내역2" xfId="2848"/>
    <cellStyle name="_2) 교대일반수량_밀주교내역2_거모4교" xfId="2849"/>
    <cellStyle name="_2) 교대일반수량_밀주교내역2_거모4교_내성천교-수량산출서" xfId="2850"/>
    <cellStyle name="_2) 교대일반수량_밀주교내역2_거모4교_석수IC교수량산출서" xfId="2851"/>
    <cellStyle name="_2) 교대일반수량_밀주교내역2_거모4교_석수IC교수량산출서(기둥보강)" xfId="2852"/>
    <cellStyle name="_2) 교대일반수량_밀주교내역2_내성천교-수량산출서" xfId="2853"/>
    <cellStyle name="_2) 교대일반수량_밀주교내역2_내역4" xfId="2854"/>
    <cellStyle name="_2) 교대일반수량_밀주교내역2_내역4_내성천교-수량산출서" xfId="2855"/>
    <cellStyle name="_2) 교대일반수량_밀주교내역2_내역4_석수IC교수량산출서" xfId="2856"/>
    <cellStyle name="_2) 교대일반수량_밀주교내역2_내역4_석수IC교수량산출서(기둥보강)" xfId="2857"/>
    <cellStyle name="_2) 교대일반수량_밀주교내역2_동명교" xfId="2858"/>
    <cellStyle name="_2) 교대일반수량_밀주교내역2_동명교_내성천교-수량산출서" xfId="2859"/>
    <cellStyle name="_2) 교대일반수량_밀주교내역2_동명교_석수IC교수량산출서" xfId="2860"/>
    <cellStyle name="_2) 교대일반수량_밀주교내역2_동명교_석수IC교수량산출서(기둥보강)" xfId="2861"/>
    <cellStyle name="_2) 교대일반수량_밀주교내역2_석수IC교수량산출서" xfId="2862"/>
    <cellStyle name="_2) 교대일반수량_밀주교내역2_석수IC교수량산출서(기둥보강)" xfId="2863"/>
    <cellStyle name="_2) 교대일반수량_밀주교내역2_소하교" xfId="2864"/>
    <cellStyle name="_2) 교대일반수량_밀주교내역2_소하교_내성천교-수량산출서" xfId="2865"/>
    <cellStyle name="_2) 교대일반수량_밀주교내역2_소하교_석수IC교수량산출서" xfId="2866"/>
    <cellStyle name="_2) 교대일반수량_밀주교내역2_소하교_석수IC교수량산출서(기둥보강)" xfId="2867"/>
    <cellStyle name="_2) 교대일반수량_밀주교내역2_소하교수량내역" xfId="2868"/>
    <cellStyle name="_2) 교대일반수량_밀주교내역2_소하교수량내역_내성천교-수량산출서" xfId="2869"/>
    <cellStyle name="_2) 교대일반수량_밀주교내역2_소하교수량내역_석수IC교수량산출서" xfId="2870"/>
    <cellStyle name="_2) 교대일반수량_밀주교내역2_소하교수량내역_석수IC교수량산출서(기둥보강)" xfId="2871"/>
    <cellStyle name="_2) 교대일반수량_밀주교내역2_진안교내역3" xfId="2872"/>
    <cellStyle name="_2) 교대일반수량_밀주교내역2_진안교내역3_내성천교-수량산출서" xfId="2873"/>
    <cellStyle name="_2) 교대일반수량_밀주교내역2_진안교내역3_석수IC교수량산출서" xfId="2874"/>
    <cellStyle name="_2) 교대일반수량_밀주교내역2_진안교내역3_석수IC교수량산출서(기둥보강)" xfId="2875"/>
    <cellStyle name="_2) 교대일반수량_밀주교내역2_진위교(수정)" xfId="2876"/>
    <cellStyle name="_2) 교대일반수량_밀주교내역2_진위교(수정)_내성천교-수량산출서" xfId="2877"/>
    <cellStyle name="_2) 교대일반수량_밀주교내역2_진위교(수정)_석수IC교수량산출서" xfId="2878"/>
    <cellStyle name="_2) 교대일반수량_밀주교내역2_진위교(수정)_석수IC교수량산출서(기둥보강)" xfId="2879"/>
    <cellStyle name="_2) 교대일반수량_밀주교내역2_진위교내역3" xfId="2880"/>
    <cellStyle name="_2) 교대일반수량_밀주교내역2_진위교내역3_내성천교-수량산출서" xfId="2881"/>
    <cellStyle name="_2) 교대일반수량_밀주교내역2_진위교내역3_석수IC교수량산출서" xfId="2882"/>
    <cellStyle name="_2) 교대일반수량_밀주교내역2_진위교내역3_석수IC교수량산출서(기둥보강)" xfId="2883"/>
    <cellStyle name="_2) 교대일반수량_석수IC교수량산출서" xfId="2884"/>
    <cellStyle name="_2) 교대일반수량_석수IC교수량산출서(기둥보강)" xfId="2885"/>
    <cellStyle name="_2) 교대일반수량_진안교내역3" xfId="2886"/>
    <cellStyle name="_2) 교대일반수량_진안교내역3_내성천교-수량산출서" xfId="2887"/>
    <cellStyle name="_2) 교대일반수량_진안교내역3_석수IC교수량산출서" xfId="2888"/>
    <cellStyle name="_2) 교대일반수량_진안교내역3_석수IC교수량산출서(기둥보강)" xfId="2889"/>
    <cellStyle name="_2) 교대일반수량2" xfId="2890"/>
    <cellStyle name="_2) 교대일반수량2_1) 교대토공수량" xfId="2891"/>
    <cellStyle name="_2) 교대일반수량2_1) 교대토공수량_내성천교-수량산출서" xfId="2892"/>
    <cellStyle name="_2) 교대일반수량2_1) 교대토공수량_내역(최종수정)" xfId="2893"/>
    <cellStyle name="_2) 교대일반수량2_1) 교대토공수량_내역(최종수정)_거모4교" xfId="2894"/>
    <cellStyle name="_2) 교대일반수량2_1) 교대토공수량_내역(최종수정)_거모4교_내성천교-수량산출서" xfId="2895"/>
    <cellStyle name="_2) 교대일반수량2_1) 교대토공수량_내역(최종수정)_거모4교_석수IC교수량산출서" xfId="2896"/>
    <cellStyle name="_2) 교대일반수량2_1) 교대토공수량_내역(최종수정)_거모4교_석수IC교수량산출서(기둥보강)" xfId="2897"/>
    <cellStyle name="_2) 교대일반수량2_1) 교대토공수량_내역(최종수정)_내성천교-수량산출서" xfId="2898"/>
    <cellStyle name="_2) 교대일반수량2_1) 교대토공수량_내역(최종수정)_내역4" xfId="2899"/>
    <cellStyle name="_2) 교대일반수량2_1) 교대토공수량_내역(최종수정)_내역4_내성천교-수량산출서" xfId="2900"/>
    <cellStyle name="_2) 교대일반수량2_1) 교대토공수량_내역(최종수정)_내역4_석수IC교수량산출서" xfId="2901"/>
    <cellStyle name="_2) 교대일반수량2_1) 교대토공수량_내역(최종수정)_내역4_석수IC교수량산출서(기둥보강)" xfId="2902"/>
    <cellStyle name="_2) 교대일반수량2_1) 교대토공수량_내역(최종수정)_동명교" xfId="2903"/>
    <cellStyle name="_2) 교대일반수량2_1) 교대토공수량_내역(최종수정)_동명교_내성천교-수량산출서" xfId="2904"/>
    <cellStyle name="_2) 교대일반수량2_1) 교대토공수량_내역(최종수정)_동명교_석수IC교수량산출서" xfId="2905"/>
    <cellStyle name="_2) 교대일반수량2_1) 교대토공수량_내역(최종수정)_동명교_석수IC교수량산출서(기둥보강)" xfId="2906"/>
    <cellStyle name="_2) 교대일반수량2_1) 교대토공수량_내역(최종수정)_밀주교내역2" xfId="2907"/>
    <cellStyle name="_2) 교대일반수량2_1) 교대토공수량_내역(최종수정)_밀주교내역2_내성천교-수량산출서" xfId="2908"/>
    <cellStyle name="_2) 교대일반수량2_1) 교대토공수량_내역(최종수정)_밀주교내역2_석수IC교수량산출서" xfId="2909"/>
    <cellStyle name="_2) 교대일반수량2_1) 교대토공수량_내역(최종수정)_밀주교내역2_석수IC교수량산출서(기둥보강)" xfId="2910"/>
    <cellStyle name="_2) 교대일반수량2_1) 교대토공수량_내역(최종수정)_석수IC교수량산출서" xfId="2911"/>
    <cellStyle name="_2) 교대일반수량2_1) 교대토공수량_내역(최종수정)_석수IC교수량산출서(기둥보강)" xfId="2912"/>
    <cellStyle name="_2) 교대일반수량2_1) 교대토공수량_내역(최종수정)_소하교" xfId="2913"/>
    <cellStyle name="_2) 교대일반수량2_1) 교대토공수량_내역(최종수정)_소하교_내성천교-수량산출서" xfId="2914"/>
    <cellStyle name="_2) 교대일반수량2_1) 교대토공수량_내역(최종수정)_소하교_석수IC교수량산출서" xfId="2915"/>
    <cellStyle name="_2) 교대일반수량2_1) 교대토공수량_내역(최종수정)_소하교_석수IC교수량산출서(기둥보강)" xfId="2916"/>
    <cellStyle name="_2) 교대일반수량2_1) 교대토공수량_내역(최종수정)_소하교수량내역" xfId="2917"/>
    <cellStyle name="_2) 교대일반수량2_1) 교대토공수량_내역(최종수정)_소하교수량내역_내성천교-수량산출서" xfId="2918"/>
    <cellStyle name="_2) 교대일반수량2_1) 교대토공수량_내역(최종수정)_소하교수량내역_석수IC교수량산출서" xfId="2919"/>
    <cellStyle name="_2) 교대일반수량2_1) 교대토공수량_내역(최종수정)_소하교수량내역_석수IC교수량산출서(기둥보강)" xfId="2920"/>
    <cellStyle name="_2) 교대일반수량2_1) 교대토공수량_내역(최종수정)_진안교내역2" xfId="2921"/>
    <cellStyle name="_2) 교대일반수량2_1) 교대토공수량_내역(최종수정)_진안교내역2_내성천교-수량산출서" xfId="2922"/>
    <cellStyle name="_2) 교대일반수량2_1) 교대토공수량_내역(최종수정)_진안교내역2_석수IC교수량산출서" xfId="2923"/>
    <cellStyle name="_2) 교대일반수량2_1) 교대토공수량_내역(최종수정)_진안교내역2_석수IC교수량산출서(기둥보강)" xfId="2924"/>
    <cellStyle name="_2) 교대일반수량2_1) 교대토공수량_내역(최종수정)_진안교내역3" xfId="2925"/>
    <cellStyle name="_2) 교대일반수량2_1) 교대토공수량_내역(최종수정)_진안교내역3_내성천교-수량산출서" xfId="2926"/>
    <cellStyle name="_2) 교대일반수량2_1) 교대토공수량_내역(최종수정)_진안교내역3_석수IC교수량산출서" xfId="2927"/>
    <cellStyle name="_2) 교대일반수량2_1) 교대토공수량_내역(최종수정)_진안교내역3_석수IC교수량산출서(기둥보강)" xfId="2928"/>
    <cellStyle name="_2) 교대일반수량2_1) 교대토공수량_내역(최종수정)_진위교(수정)" xfId="2929"/>
    <cellStyle name="_2) 교대일반수량2_1) 교대토공수량_내역(최종수정)_진위교(수정)_내성천교-수량산출서" xfId="2930"/>
    <cellStyle name="_2) 교대일반수량2_1) 교대토공수량_내역(최종수정)_진위교(수정)_석수IC교수량산출서" xfId="2931"/>
    <cellStyle name="_2) 교대일반수량2_1) 교대토공수량_내역(최종수정)_진위교(수정)_석수IC교수량산출서(기둥보강)" xfId="2932"/>
    <cellStyle name="_2) 교대일반수량2_1) 교대토공수량_내역(최종수정)_진위교내역3" xfId="2933"/>
    <cellStyle name="_2) 교대일반수량2_1) 교대토공수량_내역(최종수정)_진위교내역3_내성천교-수량산출서" xfId="2934"/>
    <cellStyle name="_2) 교대일반수량2_1) 교대토공수량_내역(최종수정)_진위교내역3_석수IC교수량산출서" xfId="2935"/>
    <cellStyle name="_2) 교대일반수량2_1) 교대토공수량_내역(최종수정)_진위교내역3_석수IC교수량산출서(기둥보강)" xfId="2936"/>
    <cellStyle name="_2) 교대일반수량2_1) 교대토공수량_밀주교내역2" xfId="2937"/>
    <cellStyle name="_2) 교대일반수량2_1) 교대토공수량_밀주교내역2_거모4교" xfId="2938"/>
    <cellStyle name="_2) 교대일반수량2_1) 교대토공수량_밀주교내역2_거모4교_내성천교-수량산출서" xfId="2939"/>
    <cellStyle name="_2) 교대일반수량2_1) 교대토공수량_밀주교내역2_거모4교_석수IC교수량산출서" xfId="2940"/>
    <cellStyle name="_2) 교대일반수량2_1) 교대토공수량_밀주교내역2_거모4교_석수IC교수량산출서(기둥보강)" xfId="2941"/>
    <cellStyle name="_2) 교대일반수량2_1) 교대토공수량_밀주교내역2_내성천교-수량산출서" xfId="2942"/>
    <cellStyle name="_2) 교대일반수량2_1) 교대토공수량_밀주교내역2_내역4" xfId="2943"/>
    <cellStyle name="_2) 교대일반수량2_1) 교대토공수량_밀주교내역2_내역4_내성천교-수량산출서" xfId="2944"/>
    <cellStyle name="_2) 교대일반수량2_1) 교대토공수량_밀주교내역2_내역4_석수IC교수량산출서" xfId="2945"/>
    <cellStyle name="_2) 교대일반수량2_1) 교대토공수량_밀주교내역2_내역4_석수IC교수량산출서(기둥보강)" xfId="2946"/>
    <cellStyle name="_2) 교대일반수량2_1) 교대토공수량_밀주교내역2_동명교" xfId="2947"/>
    <cellStyle name="_2) 교대일반수량2_1) 교대토공수량_밀주교내역2_동명교_내성천교-수량산출서" xfId="2948"/>
    <cellStyle name="_2) 교대일반수량2_1) 교대토공수량_밀주교내역2_동명교_석수IC교수량산출서" xfId="2949"/>
    <cellStyle name="_2) 교대일반수량2_1) 교대토공수량_밀주교내역2_동명교_석수IC교수량산출서(기둥보강)" xfId="2950"/>
    <cellStyle name="_2) 교대일반수량2_1) 교대토공수량_밀주교내역2_석수IC교수량산출서" xfId="2951"/>
    <cellStyle name="_2) 교대일반수량2_1) 교대토공수량_밀주교내역2_석수IC교수량산출서(기둥보강)" xfId="2952"/>
    <cellStyle name="_2) 교대일반수량2_1) 교대토공수량_밀주교내역2_소하교" xfId="2953"/>
    <cellStyle name="_2) 교대일반수량2_1) 교대토공수량_밀주교내역2_소하교_내성천교-수량산출서" xfId="2954"/>
    <cellStyle name="_2) 교대일반수량2_1) 교대토공수량_밀주교내역2_소하교_석수IC교수량산출서" xfId="2955"/>
    <cellStyle name="_2) 교대일반수량2_1) 교대토공수량_밀주교내역2_소하교_석수IC교수량산출서(기둥보강)" xfId="2956"/>
    <cellStyle name="_2) 교대일반수량2_1) 교대토공수량_밀주교내역2_소하교수량내역" xfId="2957"/>
    <cellStyle name="_2) 교대일반수량2_1) 교대토공수량_밀주교내역2_소하교수량내역_내성천교-수량산출서" xfId="2958"/>
    <cellStyle name="_2) 교대일반수량2_1) 교대토공수량_밀주교내역2_소하교수량내역_석수IC교수량산출서" xfId="2959"/>
    <cellStyle name="_2) 교대일반수량2_1) 교대토공수량_밀주교내역2_소하교수량내역_석수IC교수량산출서(기둥보강)" xfId="2960"/>
    <cellStyle name="_2) 교대일반수량2_1) 교대토공수량_밀주교내역2_진안교내역3" xfId="2961"/>
    <cellStyle name="_2) 교대일반수량2_1) 교대토공수량_밀주교내역2_진안교내역3_내성천교-수량산출서" xfId="2962"/>
    <cellStyle name="_2) 교대일반수량2_1) 교대토공수량_밀주교내역2_진안교내역3_석수IC교수량산출서" xfId="2963"/>
    <cellStyle name="_2) 교대일반수량2_1) 교대토공수량_밀주교내역2_진안교내역3_석수IC교수량산출서(기둥보강)" xfId="2964"/>
    <cellStyle name="_2) 교대일반수량2_1) 교대토공수량_밀주교내역2_진위교(수정)" xfId="2965"/>
    <cellStyle name="_2) 교대일반수량2_1) 교대토공수량_밀주교내역2_진위교(수정)_내성천교-수량산출서" xfId="2966"/>
    <cellStyle name="_2) 교대일반수량2_1) 교대토공수량_밀주교내역2_진위교(수정)_석수IC교수량산출서" xfId="2967"/>
    <cellStyle name="_2) 교대일반수량2_1) 교대토공수량_밀주교내역2_진위교(수정)_석수IC교수량산출서(기둥보강)" xfId="2968"/>
    <cellStyle name="_2) 교대일반수량2_1) 교대토공수량_밀주교내역2_진위교내역3" xfId="2969"/>
    <cellStyle name="_2) 교대일반수량2_1) 교대토공수량_밀주교내역2_진위교내역3_내성천교-수량산출서" xfId="2970"/>
    <cellStyle name="_2) 교대일반수량2_1) 교대토공수량_밀주교내역2_진위교내역3_석수IC교수량산출서" xfId="2971"/>
    <cellStyle name="_2) 교대일반수량2_1) 교대토공수량_밀주교내역2_진위교내역3_석수IC교수량산출서(기둥보강)" xfId="2972"/>
    <cellStyle name="_2) 교대일반수량2_1) 교대토공수량_석수IC교수량산출서" xfId="2973"/>
    <cellStyle name="_2) 교대일반수량2_1) 교대토공수량_석수IC교수량산출서(기둥보강)" xfId="2974"/>
    <cellStyle name="_2) 교대일반수량2_1) 교대토공수량_진안교내역3" xfId="2975"/>
    <cellStyle name="_2) 교대일반수량2_1) 교대토공수량_진안교내역3_내성천교-수량산출서" xfId="2976"/>
    <cellStyle name="_2) 교대일반수량2_1) 교대토공수량_진안교내역3_석수IC교수량산출서" xfId="2977"/>
    <cellStyle name="_2) 교대일반수량2_1) 교대토공수량_진안교내역3_석수IC교수량산출서(기둥보강)" xfId="2978"/>
    <cellStyle name="_2) 교대일반수량2_1) 대토공수량" xfId="2979"/>
    <cellStyle name="_2) 교대일반수량2_1) 대토공수량_내성천교-수량산출서" xfId="2980"/>
    <cellStyle name="_2) 교대일반수량2_1) 대토공수량_내역(최종수정)" xfId="2981"/>
    <cellStyle name="_2) 교대일반수량2_1) 대토공수량_내역(최종수정)_거모4교" xfId="2982"/>
    <cellStyle name="_2) 교대일반수량2_1) 대토공수량_내역(최종수정)_거모4교_내성천교-수량산출서" xfId="2983"/>
    <cellStyle name="_2) 교대일반수량2_1) 대토공수량_내역(최종수정)_거모4교_석수IC교수량산출서" xfId="2984"/>
    <cellStyle name="_2) 교대일반수량2_1) 대토공수량_내역(최종수정)_거모4교_석수IC교수량산출서(기둥보강)" xfId="2985"/>
    <cellStyle name="_2) 교대일반수량2_1) 대토공수량_내역(최종수정)_내성천교-수량산출서" xfId="2986"/>
    <cellStyle name="_2) 교대일반수량2_1) 대토공수량_내역(최종수정)_내역4" xfId="2987"/>
    <cellStyle name="_2) 교대일반수량2_1) 대토공수량_내역(최종수정)_내역4_내성천교-수량산출서" xfId="2988"/>
    <cellStyle name="_2) 교대일반수량2_1) 대토공수량_내역(최종수정)_내역4_석수IC교수량산출서" xfId="2989"/>
    <cellStyle name="_2) 교대일반수량2_1) 대토공수량_내역(최종수정)_내역4_석수IC교수량산출서(기둥보강)" xfId="2990"/>
    <cellStyle name="_2) 교대일반수량2_1) 대토공수량_내역(최종수정)_동명교" xfId="2991"/>
    <cellStyle name="_2) 교대일반수량2_1) 대토공수량_내역(최종수정)_동명교_내성천교-수량산출서" xfId="2992"/>
    <cellStyle name="_2) 교대일반수량2_1) 대토공수량_내역(최종수정)_동명교_석수IC교수량산출서" xfId="2993"/>
    <cellStyle name="_2) 교대일반수량2_1) 대토공수량_내역(최종수정)_동명교_석수IC교수량산출서(기둥보강)" xfId="2994"/>
    <cellStyle name="_2) 교대일반수량2_1) 대토공수량_내역(최종수정)_밀주교내역2" xfId="2995"/>
    <cellStyle name="_2) 교대일반수량2_1) 대토공수량_내역(최종수정)_밀주교내역2_내성천교-수량산출서" xfId="2996"/>
    <cellStyle name="_2) 교대일반수량2_1) 대토공수량_내역(최종수정)_밀주교내역2_석수IC교수량산출서" xfId="2997"/>
    <cellStyle name="_2) 교대일반수량2_1) 대토공수량_내역(최종수정)_밀주교내역2_석수IC교수량산출서(기둥보강)" xfId="2998"/>
    <cellStyle name="_2) 교대일반수량2_1) 대토공수량_내역(최종수정)_석수IC교수량산출서" xfId="2999"/>
    <cellStyle name="_2) 교대일반수량2_1) 대토공수량_내역(최종수정)_석수IC교수량산출서(기둥보강)" xfId="3000"/>
    <cellStyle name="_2) 교대일반수량2_1) 대토공수량_내역(최종수정)_소하교" xfId="3001"/>
    <cellStyle name="_2) 교대일반수량2_1) 대토공수량_내역(최종수정)_소하교_내성천교-수량산출서" xfId="3002"/>
    <cellStyle name="_2) 교대일반수량2_1) 대토공수량_내역(최종수정)_소하교_석수IC교수량산출서" xfId="3003"/>
    <cellStyle name="_2) 교대일반수량2_1) 대토공수량_내역(최종수정)_소하교_석수IC교수량산출서(기둥보강)" xfId="3004"/>
    <cellStyle name="_2) 교대일반수량2_1) 대토공수량_내역(최종수정)_소하교수량내역" xfId="3005"/>
    <cellStyle name="_2) 교대일반수량2_1) 대토공수량_내역(최종수정)_소하교수량내역_내성천교-수량산출서" xfId="3006"/>
    <cellStyle name="_2) 교대일반수량2_1) 대토공수량_내역(최종수정)_소하교수량내역_석수IC교수량산출서" xfId="3007"/>
    <cellStyle name="_2) 교대일반수량2_1) 대토공수량_내역(최종수정)_소하교수량내역_석수IC교수량산출서(기둥보강)" xfId="3008"/>
    <cellStyle name="_2) 교대일반수량2_1) 대토공수량_내역(최종수정)_진안교내역2" xfId="3009"/>
    <cellStyle name="_2) 교대일반수량2_1) 대토공수량_내역(최종수정)_진안교내역2_내성천교-수량산출서" xfId="3010"/>
    <cellStyle name="_2) 교대일반수량2_1) 대토공수량_내역(최종수정)_진안교내역2_석수IC교수량산출서" xfId="3011"/>
    <cellStyle name="_2) 교대일반수량2_1) 대토공수량_내역(최종수정)_진안교내역2_석수IC교수량산출서(기둥보강)" xfId="3012"/>
    <cellStyle name="_2) 교대일반수량2_1) 대토공수량_내역(최종수정)_진안교내역3" xfId="3013"/>
    <cellStyle name="_2) 교대일반수량2_1) 대토공수량_내역(최종수정)_진안교내역3_내성천교-수량산출서" xfId="3014"/>
    <cellStyle name="_2) 교대일반수량2_1) 대토공수량_내역(최종수정)_진안교내역3_석수IC교수량산출서" xfId="3015"/>
    <cellStyle name="_2) 교대일반수량2_1) 대토공수량_내역(최종수정)_진안교내역3_석수IC교수량산출서(기둥보강)" xfId="3016"/>
    <cellStyle name="_2) 교대일반수량2_1) 대토공수량_내역(최종수정)_진위교(수정)" xfId="3017"/>
    <cellStyle name="_2) 교대일반수량2_1) 대토공수량_내역(최종수정)_진위교(수정)_내성천교-수량산출서" xfId="3018"/>
    <cellStyle name="_2) 교대일반수량2_1) 대토공수량_내역(최종수정)_진위교(수정)_석수IC교수량산출서" xfId="3019"/>
    <cellStyle name="_2) 교대일반수량2_1) 대토공수량_내역(최종수정)_진위교(수정)_석수IC교수량산출서(기둥보강)" xfId="3020"/>
    <cellStyle name="_2) 교대일반수량2_1) 대토공수량_내역(최종수정)_진위교내역3" xfId="3021"/>
    <cellStyle name="_2) 교대일반수량2_1) 대토공수량_내역(최종수정)_진위교내역3_내성천교-수량산출서" xfId="3022"/>
    <cellStyle name="_2) 교대일반수량2_1) 대토공수량_내역(최종수정)_진위교내역3_석수IC교수량산출서" xfId="3023"/>
    <cellStyle name="_2) 교대일반수량2_1) 대토공수량_내역(최종수정)_진위교내역3_석수IC교수량산출서(기둥보강)" xfId="3024"/>
    <cellStyle name="_2) 교대일반수량2_1) 대토공수량_밀주교내역2" xfId="3025"/>
    <cellStyle name="_2) 교대일반수량2_1) 대토공수량_밀주교내역2_거모4교" xfId="3026"/>
    <cellStyle name="_2) 교대일반수량2_1) 대토공수량_밀주교내역2_거모4교_내성천교-수량산출서" xfId="3027"/>
    <cellStyle name="_2) 교대일반수량2_1) 대토공수량_밀주교내역2_거모4교_석수IC교수량산출서" xfId="3028"/>
    <cellStyle name="_2) 교대일반수량2_1) 대토공수량_밀주교내역2_거모4교_석수IC교수량산출서(기둥보강)" xfId="3029"/>
    <cellStyle name="_2) 교대일반수량2_1) 대토공수량_밀주교내역2_내성천교-수량산출서" xfId="3030"/>
    <cellStyle name="_2) 교대일반수량2_1) 대토공수량_밀주교내역2_내역4" xfId="3031"/>
    <cellStyle name="_2) 교대일반수량2_1) 대토공수량_밀주교내역2_내역4_내성천교-수량산출서" xfId="3032"/>
    <cellStyle name="_2) 교대일반수량2_1) 대토공수량_밀주교내역2_내역4_석수IC교수량산출서" xfId="3033"/>
    <cellStyle name="_2) 교대일반수량2_1) 대토공수량_밀주교내역2_내역4_석수IC교수량산출서(기둥보강)" xfId="3034"/>
    <cellStyle name="_2) 교대일반수량2_1) 대토공수량_밀주교내역2_동명교" xfId="3035"/>
    <cellStyle name="_2) 교대일반수량2_1) 대토공수량_밀주교내역2_동명교_내성천교-수량산출서" xfId="3036"/>
    <cellStyle name="_2) 교대일반수량2_1) 대토공수량_밀주교내역2_동명교_석수IC교수량산출서" xfId="3037"/>
    <cellStyle name="_2) 교대일반수량2_1) 대토공수량_밀주교내역2_동명교_석수IC교수량산출서(기둥보강)" xfId="3038"/>
    <cellStyle name="_2) 교대일반수량2_1) 대토공수량_밀주교내역2_석수IC교수량산출서" xfId="3039"/>
    <cellStyle name="_2) 교대일반수량2_1) 대토공수량_밀주교내역2_석수IC교수량산출서(기둥보강)" xfId="3040"/>
    <cellStyle name="_2) 교대일반수량2_1) 대토공수량_밀주교내역2_소하교" xfId="3041"/>
    <cellStyle name="_2) 교대일반수량2_1) 대토공수량_밀주교내역2_소하교_내성천교-수량산출서" xfId="3042"/>
    <cellStyle name="_2) 교대일반수량2_1) 대토공수량_밀주교내역2_소하교_석수IC교수량산출서" xfId="3043"/>
    <cellStyle name="_2) 교대일반수량2_1) 대토공수량_밀주교내역2_소하교_석수IC교수량산출서(기둥보강)" xfId="3044"/>
    <cellStyle name="_2) 교대일반수량2_1) 대토공수량_밀주교내역2_소하교수량내역" xfId="3045"/>
    <cellStyle name="_2) 교대일반수량2_1) 대토공수량_밀주교내역2_소하교수량내역_내성천교-수량산출서" xfId="3046"/>
    <cellStyle name="_2) 교대일반수량2_1) 대토공수량_밀주교내역2_소하교수량내역_석수IC교수량산출서" xfId="3047"/>
    <cellStyle name="_2) 교대일반수량2_1) 대토공수량_밀주교내역2_소하교수량내역_석수IC교수량산출서(기둥보강)" xfId="3048"/>
    <cellStyle name="_2) 교대일반수량2_1) 대토공수량_밀주교내역2_진안교내역3" xfId="3049"/>
    <cellStyle name="_2) 교대일반수량2_1) 대토공수량_밀주교내역2_진안교내역3_내성천교-수량산출서" xfId="3050"/>
    <cellStyle name="_2) 교대일반수량2_1) 대토공수량_밀주교내역2_진안교내역3_석수IC교수량산출서" xfId="3051"/>
    <cellStyle name="_2) 교대일반수량2_1) 대토공수량_밀주교내역2_진안교내역3_석수IC교수량산출서(기둥보강)" xfId="3052"/>
    <cellStyle name="_2) 교대일반수량2_1) 대토공수량_밀주교내역2_진위교(수정)" xfId="3053"/>
    <cellStyle name="_2) 교대일반수량2_1) 대토공수량_밀주교내역2_진위교(수정)_내성천교-수량산출서" xfId="3054"/>
    <cellStyle name="_2) 교대일반수량2_1) 대토공수량_밀주교내역2_진위교(수정)_석수IC교수량산출서" xfId="3055"/>
    <cellStyle name="_2) 교대일반수량2_1) 대토공수량_밀주교내역2_진위교(수정)_석수IC교수량산출서(기둥보강)" xfId="3056"/>
    <cellStyle name="_2) 교대일반수량2_1) 대토공수량_밀주교내역2_진위교내역3" xfId="3057"/>
    <cellStyle name="_2) 교대일반수량2_1) 대토공수량_밀주교내역2_진위교내역3_내성천교-수량산출서" xfId="3058"/>
    <cellStyle name="_2) 교대일반수량2_1) 대토공수량_밀주교내역2_진위교내역3_석수IC교수량산출서" xfId="3059"/>
    <cellStyle name="_2) 교대일반수량2_1) 대토공수량_밀주교내역2_진위교내역3_석수IC교수량산출서(기둥보강)" xfId="3060"/>
    <cellStyle name="_2) 교대일반수량2_1) 대토공수량_석수IC교수량산출서" xfId="3061"/>
    <cellStyle name="_2) 교대일반수량2_1) 대토공수량_석수IC교수량산출서(기둥보강)" xfId="3062"/>
    <cellStyle name="_2) 교대일반수량2_1) 대토공수량_진안교내역3" xfId="3063"/>
    <cellStyle name="_2) 교대일반수량2_1) 대토공수량_진안교내역3_내성천교-수량산출서" xfId="3064"/>
    <cellStyle name="_2) 교대일반수량2_1) 대토공수량_진안교내역3_석수IC교수량산출서" xfId="3065"/>
    <cellStyle name="_2) 교대일반수량2_1) 대토공수량_진안교내역3_석수IC교수량산출서(기둥보강)" xfId="3066"/>
    <cellStyle name="_2) 교대일반수량2_내성천교-수량산출서" xfId="3067"/>
    <cellStyle name="_2) 교대일반수량2_내역(최종수정)" xfId="3068"/>
    <cellStyle name="_2) 교대일반수량2_내역(최종수정)_거모4교" xfId="3069"/>
    <cellStyle name="_2) 교대일반수량2_내역(최종수정)_거모4교_내성천교-수량산출서" xfId="3070"/>
    <cellStyle name="_2) 교대일반수량2_내역(최종수정)_거모4교_석수IC교수량산출서" xfId="3071"/>
    <cellStyle name="_2) 교대일반수량2_내역(최종수정)_거모4교_석수IC교수량산출서(기둥보강)" xfId="3072"/>
    <cellStyle name="_2) 교대일반수량2_내역(최종수정)_내성천교-수량산출서" xfId="3073"/>
    <cellStyle name="_2) 교대일반수량2_내역(최종수정)_내역4" xfId="3074"/>
    <cellStyle name="_2) 교대일반수량2_내역(최종수정)_내역4_내성천교-수량산출서" xfId="3075"/>
    <cellStyle name="_2) 교대일반수량2_내역(최종수정)_내역4_석수IC교수량산출서" xfId="3076"/>
    <cellStyle name="_2) 교대일반수량2_내역(최종수정)_내역4_석수IC교수량산출서(기둥보강)" xfId="3077"/>
    <cellStyle name="_2) 교대일반수량2_내역(최종수정)_동명교" xfId="3078"/>
    <cellStyle name="_2) 교대일반수량2_내역(최종수정)_동명교_내성천교-수량산출서" xfId="3079"/>
    <cellStyle name="_2) 교대일반수량2_내역(최종수정)_동명교_석수IC교수량산출서" xfId="3080"/>
    <cellStyle name="_2) 교대일반수량2_내역(최종수정)_동명교_석수IC교수량산출서(기둥보강)" xfId="3081"/>
    <cellStyle name="_2) 교대일반수량2_내역(최종수정)_밀주교내역2" xfId="3082"/>
    <cellStyle name="_2) 교대일반수량2_내역(최종수정)_밀주교내역2_내성천교-수량산출서" xfId="3083"/>
    <cellStyle name="_2) 교대일반수량2_내역(최종수정)_밀주교내역2_석수IC교수량산출서" xfId="3084"/>
    <cellStyle name="_2) 교대일반수량2_내역(최종수정)_밀주교내역2_석수IC교수량산출서(기둥보강)" xfId="3085"/>
    <cellStyle name="_2) 교대일반수량2_내역(최종수정)_석수IC교수량산출서" xfId="3086"/>
    <cellStyle name="_2) 교대일반수량2_내역(최종수정)_석수IC교수량산출서(기둥보강)" xfId="3087"/>
    <cellStyle name="_2) 교대일반수량2_내역(최종수정)_소하교" xfId="3088"/>
    <cellStyle name="_2) 교대일반수량2_내역(최종수정)_소하교_내성천교-수량산출서" xfId="3089"/>
    <cellStyle name="_2) 교대일반수량2_내역(최종수정)_소하교_석수IC교수량산출서" xfId="3090"/>
    <cellStyle name="_2) 교대일반수량2_내역(최종수정)_소하교_석수IC교수량산출서(기둥보강)" xfId="3091"/>
    <cellStyle name="_2) 교대일반수량2_내역(최종수정)_소하교수량내역" xfId="3092"/>
    <cellStyle name="_2) 교대일반수량2_내역(최종수정)_소하교수량내역_내성천교-수량산출서" xfId="3093"/>
    <cellStyle name="_2) 교대일반수량2_내역(최종수정)_소하교수량내역_석수IC교수량산출서" xfId="3094"/>
    <cellStyle name="_2) 교대일반수량2_내역(최종수정)_소하교수량내역_석수IC교수량산출서(기둥보강)" xfId="3095"/>
    <cellStyle name="_2) 교대일반수량2_내역(최종수정)_진안교내역2" xfId="3096"/>
    <cellStyle name="_2) 교대일반수량2_내역(최종수정)_진안교내역2_내성천교-수량산출서" xfId="3097"/>
    <cellStyle name="_2) 교대일반수량2_내역(최종수정)_진안교내역2_석수IC교수량산출서" xfId="3098"/>
    <cellStyle name="_2) 교대일반수량2_내역(최종수정)_진안교내역2_석수IC교수량산출서(기둥보강)" xfId="3099"/>
    <cellStyle name="_2) 교대일반수량2_내역(최종수정)_진안교내역3" xfId="3100"/>
    <cellStyle name="_2) 교대일반수량2_내역(최종수정)_진안교내역3_내성천교-수량산출서" xfId="3101"/>
    <cellStyle name="_2) 교대일반수량2_내역(최종수정)_진안교내역3_석수IC교수량산출서" xfId="3102"/>
    <cellStyle name="_2) 교대일반수량2_내역(최종수정)_진안교내역3_석수IC교수량산출서(기둥보강)" xfId="3103"/>
    <cellStyle name="_2) 교대일반수량2_내역(최종수정)_진위교(수정)" xfId="3104"/>
    <cellStyle name="_2) 교대일반수량2_내역(최종수정)_진위교(수정)_내성천교-수량산출서" xfId="3105"/>
    <cellStyle name="_2) 교대일반수량2_내역(최종수정)_진위교(수정)_석수IC교수량산출서" xfId="3106"/>
    <cellStyle name="_2) 교대일반수량2_내역(최종수정)_진위교(수정)_석수IC교수량산출서(기둥보강)" xfId="3107"/>
    <cellStyle name="_2) 교대일반수량2_내역(최종수정)_진위교내역3" xfId="3108"/>
    <cellStyle name="_2) 교대일반수량2_내역(최종수정)_진위교내역3_내성천교-수량산출서" xfId="3109"/>
    <cellStyle name="_2) 교대일반수량2_내역(최종수정)_진위교내역3_석수IC교수량산출서" xfId="3110"/>
    <cellStyle name="_2) 교대일반수량2_내역(최종수정)_진위교내역3_석수IC교수량산출서(기둥보강)" xfId="3111"/>
    <cellStyle name="_2) 교대일반수량2_밀주교내역2" xfId="3112"/>
    <cellStyle name="_2) 교대일반수량2_밀주교내역2_거모4교" xfId="3113"/>
    <cellStyle name="_2) 교대일반수량2_밀주교내역2_거모4교_내성천교-수량산출서" xfId="3114"/>
    <cellStyle name="_2) 교대일반수량2_밀주교내역2_거모4교_석수IC교수량산출서" xfId="3115"/>
    <cellStyle name="_2) 교대일반수량2_밀주교내역2_거모4교_석수IC교수량산출서(기둥보강)" xfId="3116"/>
    <cellStyle name="_2) 교대일반수량2_밀주교내역2_내성천교-수량산출서" xfId="3117"/>
    <cellStyle name="_2) 교대일반수량2_밀주교내역2_내역4" xfId="3118"/>
    <cellStyle name="_2) 교대일반수량2_밀주교내역2_내역4_내성천교-수량산출서" xfId="3119"/>
    <cellStyle name="_2) 교대일반수량2_밀주교내역2_내역4_석수IC교수량산출서" xfId="3120"/>
    <cellStyle name="_2) 교대일반수량2_밀주교내역2_내역4_석수IC교수량산출서(기둥보강)" xfId="3121"/>
    <cellStyle name="_2) 교대일반수량2_밀주교내역2_동명교" xfId="3122"/>
    <cellStyle name="_2) 교대일반수량2_밀주교내역2_동명교_내성천교-수량산출서" xfId="3123"/>
    <cellStyle name="_2) 교대일반수량2_밀주교내역2_동명교_석수IC교수량산출서" xfId="3124"/>
    <cellStyle name="_2) 교대일반수량2_밀주교내역2_동명교_석수IC교수량산출서(기둥보강)" xfId="3125"/>
    <cellStyle name="_2) 교대일반수량2_밀주교내역2_석수IC교수량산출서" xfId="3126"/>
    <cellStyle name="_2) 교대일반수량2_밀주교내역2_석수IC교수량산출서(기둥보강)" xfId="3127"/>
    <cellStyle name="_2) 교대일반수량2_밀주교내역2_소하교" xfId="3128"/>
    <cellStyle name="_2) 교대일반수량2_밀주교내역2_소하교_내성천교-수량산출서" xfId="3129"/>
    <cellStyle name="_2) 교대일반수량2_밀주교내역2_소하교_석수IC교수량산출서" xfId="3130"/>
    <cellStyle name="_2) 교대일반수량2_밀주교내역2_소하교_석수IC교수량산출서(기둥보강)" xfId="3131"/>
    <cellStyle name="_2) 교대일반수량2_밀주교내역2_소하교수량내역" xfId="3132"/>
    <cellStyle name="_2) 교대일반수량2_밀주교내역2_소하교수량내역_내성천교-수량산출서" xfId="3133"/>
    <cellStyle name="_2) 교대일반수량2_밀주교내역2_소하교수량내역_석수IC교수량산출서" xfId="3134"/>
    <cellStyle name="_2) 교대일반수량2_밀주교내역2_소하교수량내역_석수IC교수량산출서(기둥보강)" xfId="3135"/>
    <cellStyle name="_2) 교대일반수량2_밀주교내역2_진안교내역3" xfId="3136"/>
    <cellStyle name="_2) 교대일반수량2_밀주교내역2_진안교내역3_내성천교-수량산출서" xfId="3137"/>
    <cellStyle name="_2) 교대일반수량2_밀주교내역2_진안교내역3_석수IC교수량산출서" xfId="3138"/>
    <cellStyle name="_2) 교대일반수량2_밀주교내역2_진안교내역3_석수IC교수량산출서(기둥보강)" xfId="3139"/>
    <cellStyle name="_2) 교대일반수량2_밀주교내역2_진위교(수정)" xfId="3140"/>
    <cellStyle name="_2) 교대일반수량2_밀주교내역2_진위교(수정)_내성천교-수량산출서" xfId="3141"/>
    <cellStyle name="_2) 교대일반수량2_밀주교내역2_진위교(수정)_석수IC교수량산출서" xfId="3142"/>
    <cellStyle name="_2) 교대일반수량2_밀주교내역2_진위교(수정)_석수IC교수량산출서(기둥보강)" xfId="3143"/>
    <cellStyle name="_2) 교대일반수량2_밀주교내역2_진위교내역3" xfId="3144"/>
    <cellStyle name="_2) 교대일반수량2_밀주교내역2_진위교내역3_내성천교-수량산출서" xfId="3145"/>
    <cellStyle name="_2) 교대일반수량2_밀주교내역2_진위교내역3_석수IC교수량산출서" xfId="3146"/>
    <cellStyle name="_2) 교대일반수량2_밀주교내역2_진위교내역3_석수IC교수량산출서(기둥보강)" xfId="3147"/>
    <cellStyle name="_2) 교대일반수량2_석수IC교수량산출서" xfId="3148"/>
    <cellStyle name="_2) 교대일반수량2_석수IC교수량산출서(기둥보강)" xfId="3149"/>
    <cellStyle name="_2) 교대일반수량2_진안교내역3" xfId="3150"/>
    <cellStyle name="_2) 교대일반수량2_진안교내역3_내성천교-수량산출서" xfId="3151"/>
    <cellStyle name="_2) 교대일반수량2_진안교내역3_석수IC교수량산출서" xfId="3152"/>
    <cellStyle name="_2) 교대일반수량2_진안교내역3_석수IC교수량산출서(기둥보강)" xfId="3153"/>
    <cellStyle name="_2) 교대토공수량" xfId="3154"/>
    <cellStyle name="_2) 교대토공수량_1) 교대토공수량" xfId="3155"/>
    <cellStyle name="_2) 교대토공수량_1) 교대토공수량_내성천교-수량산출서" xfId="3156"/>
    <cellStyle name="_2) 교대토공수량_1) 교대토공수량_내역(최종수정)" xfId="3157"/>
    <cellStyle name="_2) 교대토공수량_1) 교대토공수량_내역(최종수정)_거모4교" xfId="3158"/>
    <cellStyle name="_2) 교대토공수량_1) 교대토공수량_내역(최종수정)_거모4교_내성천교-수량산출서" xfId="3159"/>
    <cellStyle name="_2) 교대토공수량_1) 교대토공수량_내역(최종수정)_거모4교_석수IC교수량산출서" xfId="3160"/>
    <cellStyle name="_2) 교대토공수량_1) 교대토공수량_내역(최종수정)_거모4교_석수IC교수량산출서(기둥보강)" xfId="3161"/>
    <cellStyle name="_2) 교대토공수량_1) 교대토공수량_내역(최종수정)_내성천교-수량산출서" xfId="3162"/>
    <cellStyle name="_2) 교대토공수량_1) 교대토공수량_내역(최종수정)_내역4" xfId="3163"/>
    <cellStyle name="_2) 교대토공수량_1) 교대토공수량_내역(최종수정)_내역4_내성천교-수량산출서" xfId="3164"/>
    <cellStyle name="_2) 교대토공수량_1) 교대토공수량_내역(최종수정)_내역4_석수IC교수량산출서" xfId="3165"/>
    <cellStyle name="_2) 교대토공수량_1) 교대토공수량_내역(최종수정)_내역4_석수IC교수량산출서(기둥보강)" xfId="3166"/>
    <cellStyle name="_2) 교대토공수량_1) 교대토공수량_내역(최종수정)_동명교" xfId="3167"/>
    <cellStyle name="_2) 교대토공수량_1) 교대토공수량_내역(최종수정)_동명교_내성천교-수량산출서" xfId="3168"/>
    <cellStyle name="_2) 교대토공수량_1) 교대토공수량_내역(최종수정)_동명교_석수IC교수량산출서" xfId="3169"/>
    <cellStyle name="_2) 교대토공수량_1) 교대토공수량_내역(최종수정)_동명교_석수IC교수량산출서(기둥보강)" xfId="3170"/>
    <cellStyle name="_2) 교대토공수량_1) 교대토공수량_내역(최종수정)_밀주교내역2" xfId="3171"/>
    <cellStyle name="_2) 교대토공수량_1) 교대토공수량_내역(최종수정)_밀주교내역2_내성천교-수량산출서" xfId="3172"/>
    <cellStyle name="_2) 교대토공수량_1) 교대토공수량_내역(최종수정)_밀주교내역2_석수IC교수량산출서" xfId="3173"/>
    <cellStyle name="_2) 교대토공수량_1) 교대토공수량_내역(최종수정)_밀주교내역2_석수IC교수량산출서(기둥보강)" xfId="3174"/>
    <cellStyle name="_2) 교대토공수량_1) 교대토공수량_내역(최종수정)_석수IC교수량산출서" xfId="3175"/>
    <cellStyle name="_2) 교대토공수량_1) 교대토공수량_내역(최종수정)_석수IC교수량산출서(기둥보강)" xfId="3176"/>
    <cellStyle name="_2) 교대토공수량_1) 교대토공수량_내역(최종수정)_소하교" xfId="3177"/>
    <cellStyle name="_2) 교대토공수량_1) 교대토공수량_내역(최종수정)_소하교_내성천교-수량산출서" xfId="3178"/>
    <cellStyle name="_2) 교대토공수량_1) 교대토공수량_내역(최종수정)_소하교_석수IC교수량산출서" xfId="3179"/>
    <cellStyle name="_2) 교대토공수량_1) 교대토공수량_내역(최종수정)_소하교_석수IC교수량산출서(기둥보강)" xfId="3180"/>
    <cellStyle name="_2) 교대토공수량_1) 교대토공수량_내역(최종수정)_소하교수량내역" xfId="3181"/>
    <cellStyle name="_2) 교대토공수량_1) 교대토공수량_내역(최종수정)_소하교수량내역_내성천교-수량산출서" xfId="3182"/>
    <cellStyle name="_2) 교대토공수량_1) 교대토공수량_내역(최종수정)_소하교수량내역_석수IC교수량산출서" xfId="3183"/>
    <cellStyle name="_2) 교대토공수량_1) 교대토공수량_내역(최종수정)_소하교수량내역_석수IC교수량산출서(기둥보강)" xfId="3184"/>
    <cellStyle name="_2) 교대토공수량_1) 교대토공수량_내역(최종수정)_진안교내역2" xfId="3185"/>
    <cellStyle name="_2) 교대토공수량_1) 교대토공수량_내역(최종수정)_진안교내역2_내성천교-수량산출서" xfId="3186"/>
    <cellStyle name="_2) 교대토공수량_1) 교대토공수량_내역(최종수정)_진안교내역2_석수IC교수량산출서" xfId="3187"/>
    <cellStyle name="_2) 교대토공수량_1) 교대토공수량_내역(최종수정)_진안교내역2_석수IC교수량산출서(기둥보강)" xfId="3188"/>
    <cellStyle name="_2) 교대토공수량_1) 교대토공수량_내역(최종수정)_진안교내역3" xfId="3189"/>
    <cellStyle name="_2) 교대토공수량_1) 교대토공수량_내역(최종수정)_진안교내역3_내성천교-수량산출서" xfId="3190"/>
    <cellStyle name="_2) 교대토공수량_1) 교대토공수량_내역(최종수정)_진안교내역3_석수IC교수량산출서" xfId="3191"/>
    <cellStyle name="_2) 교대토공수량_1) 교대토공수량_내역(최종수정)_진안교내역3_석수IC교수량산출서(기둥보강)" xfId="3192"/>
    <cellStyle name="_2) 교대토공수량_1) 교대토공수량_내역(최종수정)_진위교(수정)" xfId="3193"/>
    <cellStyle name="_2) 교대토공수량_1) 교대토공수량_내역(최종수정)_진위교(수정)_내성천교-수량산출서" xfId="3194"/>
    <cellStyle name="_2) 교대토공수량_1) 교대토공수량_내역(최종수정)_진위교(수정)_석수IC교수량산출서" xfId="3195"/>
    <cellStyle name="_2) 교대토공수량_1) 교대토공수량_내역(최종수정)_진위교(수정)_석수IC교수량산출서(기둥보강)" xfId="3196"/>
    <cellStyle name="_2) 교대토공수량_1) 교대토공수량_내역(최종수정)_진위교내역3" xfId="3197"/>
    <cellStyle name="_2) 교대토공수량_1) 교대토공수량_내역(최종수정)_진위교내역3_내성천교-수량산출서" xfId="3198"/>
    <cellStyle name="_2) 교대토공수량_1) 교대토공수량_내역(최종수정)_진위교내역3_석수IC교수량산출서" xfId="3199"/>
    <cellStyle name="_2) 교대토공수량_1) 교대토공수량_내역(최종수정)_진위교내역3_석수IC교수량산출서(기둥보강)" xfId="3200"/>
    <cellStyle name="_2) 교대토공수량_1) 교대토공수량_밀주교내역2" xfId="3201"/>
    <cellStyle name="_2) 교대토공수량_1) 교대토공수량_밀주교내역2_거모4교" xfId="3202"/>
    <cellStyle name="_2) 교대토공수량_1) 교대토공수량_밀주교내역2_거모4교_내성천교-수량산출서" xfId="3203"/>
    <cellStyle name="_2) 교대토공수량_1) 교대토공수량_밀주교내역2_거모4교_석수IC교수량산출서" xfId="3204"/>
    <cellStyle name="_2) 교대토공수량_1) 교대토공수량_밀주교내역2_거모4교_석수IC교수량산출서(기둥보강)" xfId="3205"/>
    <cellStyle name="_2) 교대토공수량_1) 교대토공수량_밀주교내역2_내성천교-수량산출서" xfId="3206"/>
    <cellStyle name="_2) 교대토공수량_1) 교대토공수량_밀주교내역2_내역4" xfId="3207"/>
    <cellStyle name="_2) 교대토공수량_1) 교대토공수량_밀주교내역2_내역4_내성천교-수량산출서" xfId="3208"/>
    <cellStyle name="_2) 교대토공수량_1) 교대토공수량_밀주교내역2_내역4_석수IC교수량산출서" xfId="3209"/>
    <cellStyle name="_2) 교대토공수량_1) 교대토공수량_밀주교내역2_내역4_석수IC교수량산출서(기둥보강)" xfId="3210"/>
    <cellStyle name="_2) 교대토공수량_1) 교대토공수량_밀주교내역2_동명교" xfId="3211"/>
    <cellStyle name="_2) 교대토공수량_1) 교대토공수량_밀주교내역2_동명교_내성천교-수량산출서" xfId="3212"/>
    <cellStyle name="_2) 교대토공수량_1) 교대토공수량_밀주교내역2_동명교_석수IC교수량산출서" xfId="3213"/>
    <cellStyle name="_2) 교대토공수량_1) 교대토공수량_밀주교내역2_동명교_석수IC교수량산출서(기둥보강)" xfId="3214"/>
    <cellStyle name="_2) 교대토공수량_1) 교대토공수량_밀주교내역2_석수IC교수량산출서" xfId="3215"/>
    <cellStyle name="_2) 교대토공수량_1) 교대토공수량_밀주교내역2_석수IC교수량산출서(기둥보강)" xfId="3216"/>
    <cellStyle name="_2) 교대토공수량_1) 교대토공수량_밀주교내역2_소하교" xfId="3217"/>
    <cellStyle name="_2) 교대토공수량_1) 교대토공수량_밀주교내역2_소하교_내성천교-수량산출서" xfId="3218"/>
    <cellStyle name="_2) 교대토공수량_1) 교대토공수량_밀주교내역2_소하교_석수IC교수량산출서" xfId="3219"/>
    <cellStyle name="_2) 교대토공수량_1) 교대토공수량_밀주교내역2_소하교_석수IC교수량산출서(기둥보강)" xfId="3220"/>
    <cellStyle name="_2) 교대토공수량_1) 교대토공수량_밀주교내역2_소하교수량내역" xfId="3221"/>
    <cellStyle name="_2) 교대토공수량_1) 교대토공수량_밀주교내역2_소하교수량내역_내성천교-수량산출서" xfId="3222"/>
    <cellStyle name="_2) 교대토공수량_1) 교대토공수량_밀주교내역2_소하교수량내역_석수IC교수량산출서" xfId="3223"/>
    <cellStyle name="_2) 교대토공수량_1) 교대토공수량_밀주교내역2_소하교수량내역_석수IC교수량산출서(기둥보강)" xfId="3224"/>
    <cellStyle name="_2) 교대토공수량_1) 교대토공수량_밀주교내역2_진안교내역3" xfId="3225"/>
    <cellStyle name="_2) 교대토공수량_1) 교대토공수량_밀주교내역2_진안교내역3_내성천교-수량산출서" xfId="3226"/>
    <cellStyle name="_2) 교대토공수량_1) 교대토공수량_밀주교내역2_진안교내역3_석수IC교수량산출서" xfId="3227"/>
    <cellStyle name="_2) 교대토공수량_1) 교대토공수량_밀주교내역2_진안교내역3_석수IC교수량산출서(기둥보강)" xfId="3228"/>
    <cellStyle name="_2) 교대토공수량_1) 교대토공수량_밀주교내역2_진위교(수정)" xfId="3229"/>
    <cellStyle name="_2) 교대토공수량_1) 교대토공수량_밀주교내역2_진위교(수정)_내성천교-수량산출서" xfId="3230"/>
    <cellStyle name="_2) 교대토공수량_1) 교대토공수량_밀주교내역2_진위교(수정)_석수IC교수량산출서" xfId="3231"/>
    <cellStyle name="_2) 교대토공수량_1) 교대토공수량_밀주교내역2_진위교(수정)_석수IC교수량산출서(기둥보강)" xfId="3232"/>
    <cellStyle name="_2) 교대토공수량_1) 교대토공수량_밀주교내역2_진위교내역3" xfId="3233"/>
    <cellStyle name="_2) 교대토공수량_1) 교대토공수량_밀주교내역2_진위교내역3_내성천교-수량산출서" xfId="3234"/>
    <cellStyle name="_2) 교대토공수량_1) 교대토공수량_밀주교내역2_진위교내역3_석수IC교수량산출서" xfId="3235"/>
    <cellStyle name="_2) 교대토공수량_1) 교대토공수량_밀주교내역2_진위교내역3_석수IC교수량산출서(기둥보강)" xfId="3236"/>
    <cellStyle name="_2) 교대토공수량_1) 교대토공수량_석수IC교수량산출서" xfId="3237"/>
    <cellStyle name="_2) 교대토공수량_1) 교대토공수량_석수IC교수량산출서(기둥보강)" xfId="3238"/>
    <cellStyle name="_2) 교대토공수량_1) 교대토공수량_진안교내역3" xfId="3239"/>
    <cellStyle name="_2) 교대토공수량_1) 교대토공수량_진안교내역3_내성천교-수량산출서" xfId="3240"/>
    <cellStyle name="_2) 교대토공수량_1) 교대토공수량_진안교내역3_석수IC교수량산출서" xfId="3241"/>
    <cellStyle name="_2) 교대토공수량_1) 교대토공수량_진안교내역3_석수IC교수량산출서(기둥보강)" xfId="3242"/>
    <cellStyle name="_2) 교대토공수량_1) 대토공수량" xfId="3243"/>
    <cellStyle name="_2) 교대토공수량_1) 대토공수량_내성천교-수량산출서" xfId="3244"/>
    <cellStyle name="_2) 교대토공수량_1) 대토공수량_내역(최종수정)" xfId="3245"/>
    <cellStyle name="_2) 교대토공수량_1) 대토공수량_내역(최종수정)_거모4교" xfId="3246"/>
    <cellStyle name="_2) 교대토공수량_1) 대토공수량_내역(최종수정)_거모4교_내성천교-수량산출서" xfId="3247"/>
    <cellStyle name="_2) 교대토공수량_1) 대토공수량_내역(최종수정)_거모4교_석수IC교수량산출서" xfId="3248"/>
    <cellStyle name="_2) 교대토공수량_1) 대토공수량_내역(최종수정)_거모4교_석수IC교수량산출서(기둥보강)" xfId="3249"/>
    <cellStyle name="_2) 교대토공수량_1) 대토공수량_내역(최종수정)_내성천교-수량산출서" xfId="3250"/>
    <cellStyle name="_2) 교대토공수량_1) 대토공수량_내역(최종수정)_내역4" xfId="3251"/>
    <cellStyle name="_2) 교대토공수량_1) 대토공수량_내역(최종수정)_내역4_내성천교-수량산출서" xfId="3252"/>
    <cellStyle name="_2) 교대토공수량_1) 대토공수량_내역(최종수정)_내역4_석수IC교수량산출서" xfId="3253"/>
    <cellStyle name="_2) 교대토공수량_1) 대토공수량_내역(최종수정)_내역4_석수IC교수량산출서(기둥보강)" xfId="3254"/>
    <cellStyle name="_2) 교대토공수량_1) 대토공수량_내역(최종수정)_동명교" xfId="3255"/>
    <cellStyle name="_2) 교대토공수량_1) 대토공수량_내역(최종수정)_동명교_내성천교-수량산출서" xfId="3256"/>
    <cellStyle name="_2) 교대토공수량_1) 대토공수량_내역(최종수정)_동명교_석수IC교수량산출서" xfId="3257"/>
    <cellStyle name="_2) 교대토공수량_1) 대토공수량_내역(최종수정)_동명교_석수IC교수량산출서(기둥보강)" xfId="3258"/>
    <cellStyle name="_2) 교대토공수량_1) 대토공수량_내역(최종수정)_밀주교내역2" xfId="3259"/>
    <cellStyle name="_2) 교대토공수량_1) 대토공수량_내역(최종수정)_밀주교내역2_내성천교-수량산출서" xfId="3260"/>
    <cellStyle name="_2) 교대토공수량_1) 대토공수량_내역(최종수정)_밀주교내역2_석수IC교수량산출서" xfId="3261"/>
    <cellStyle name="_2) 교대토공수량_1) 대토공수량_내역(최종수정)_밀주교내역2_석수IC교수량산출서(기둥보강)" xfId="3262"/>
    <cellStyle name="_2) 교대토공수량_1) 대토공수량_내역(최종수정)_석수IC교수량산출서" xfId="3263"/>
    <cellStyle name="_2) 교대토공수량_1) 대토공수량_내역(최종수정)_석수IC교수량산출서(기둥보강)" xfId="3264"/>
    <cellStyle name="_2) 교대토공수량_1) 대토공수량_내역(최종수정)_소하교" xfId="3265"/>
    <cellStyle name="_2) 교대토공수량_1) 대토공수량_내역(최종수정)_소하교_내성천교-수량산출서" xfId="3266"/>
    <cellStyle name="_2) 교대토공수량_1) 대토공수량_내역(최종수정)_소하교_석수IC교수량산출서" xfId="3267"/>
    <cellStyle name="_2) 교대토공수량_1) 대토공수량_내역(최종수정)_소하교_석수IC교수량산출서(기둥보강)" xfId="3268"/>
    <cellStyle name="_2) 교대토공수량_1) 대토공수량_내역(최종수정)_소하교수량내역" xfId="3269"/>
    <cellStyle name="_2) 교대토공수량_1) 대토공수량_내역(최종수정)_소하교수량내역_내성천교-수량산출서" xfId="3270"/>
    <cellStyle name="_2) 교대토공수량_1) 대토공수량_내역(최종수정)_소하교수량내역_석수IC교수량산출서" xfId="3271"/>
    <cellStyle name="_2) 교대토공수량_1) 대토공수량_내역(최종수정)_소하교수량내역_석수IC교수량산출서(기둥보강)" xfId="3272"/>
    <cellStyle name="_2) 교대토공수량_1) 대토공수량_내역(최종수정)_진안교내역2" xfId="3273"/>
    <cellStyle name="_2) 교대토공수량_1) 대토공수량_내역(최종수정)_진안교내역2_내성천교-수량산출서" xfId="3274"/>
    <cellStyle name="_2) 교대토공수량_1) 대토공수량_내역(최종수정)_진안교내역2_석수IC교수량산출서" xfId="3275"/>
    <cellStyle name="_2) 교대토공수량_1) 대토공수량_내역(최종수정)_진안교내역2_석수IC교수량산출서(기둥보강)" xfId="3276"/>
    <cellStyle name="_2) 교대토공수량_1) 대토공수량_내역(최종수정)_진안교내역3" xfId="3277"/>
    <cellStyle name="_2) 교대토공수량_1) 대토공수량_내역(최종수정)_진안교내역3_내성천교-수량산출서" xfId="3278"/>
    <cellStyle name="_2) 교대토공수량_1) 대토공수량_내역(최종수정)_진안교내역3_석수IC교수량산출서" xfId="3279"/>
    <cellStyle name="_2) 교대토공수량_1) 대토공수량_내역(최종수정)_진안교내역3_석수IC교수량산출서(기둥보강)" xfId="3280"/>
    <cellStyle name="_2) 교대토공수량_1) 대토공수량_내역(최종수정)_진위교(수정)" xfId="3281"/>
    <cellStyle name="_2) 교대토공수량_1) 대토공수량_내역(최종수정)_진위교(수정)_내성천교-수량산출서" xfId="3282"/>
    <cellStyle name="_2) 교대토공수량_1) 대토공수량_내역(최종수정)_진위교(수정)_석수IC교수량산출서" xfId="3283"/>
    <cellStyle name="_2) 교대토공수량_1) 대토공수량_내역(최종수정)_진위교(수정)_석수IC교수량산출서(기둥보강)" xfId="3284"/>
    <cellStyle name="_2) 교대토공수량_1) 대토공수량_내역(최종수정)_진위교내역3" xfId="3285"/>
    <cellStyle name="_2) 교대토공수량_1) 대토공수량_내역(최종수정)_진위교내역3_내성천교-수량산출서" xfId="3286"/>
    <cellStyle name="_2) 교대토공수량_1) 대토공수량_내역(최종수정)_진위교내역3_석수IC교수량산출서" xfId="3287"/>
    <cellStyle name="_2) 교대토공수량_1) 대토공수량_내역(최종수정)_진위교내역3_석수IC교수량산출서(기둥보강)" xfId="3288"/>
    <cellStyle name="_2) 교대토공수량_1) 대토공수량_밀주교내역2" xfId="3289"/>
    <cellStyle name="_2) 교대토공수량_1) 대토공수량_밀주교내역2_거모4교" xfId="3290"/>
    <cellStyle name="_2) 교대토공수량_1) 대토공수량_밀주교내역2_거모4교_내성천교-수량산출서" xfId="3291"/>
    <cellStyle name="_2) 교대토공수량_1) 대토공수량_밀주교내역2_거모4교_석수IC교수량산출서" xfId="3292"/>
    <cellStyle name="_2) 교대토공수량_1) 대토공수량_밀주교내역2_거모4교_석수IC교수량산출서(기둥보강)" xfId="3293"/>
    <cellStyle name="_2) 교대토공수량_1) 대토공수량_밀주교내역2_내성천교-수량산출서" xfId="3294"/>
    <cellStyle name="_2) 교대토공수량_1) 대토공수량_밀주교내역2_내역4" xfId="3295"/>
    <cellStyle name="_2) 교대토공수량_1) 대토공수량_밀주교내역2_내역4_내성천교-수량산출서" xfId="3296"/>
    <cellStyle name="_2) 교대토공수량_1) 대토공수량_밀주교내역2_내역4_석수IC교수량산출서" xfId="3297"/>
    <cellStyle name="_2) 교대토공수량_1) 대토공수량_밀주교내역2_내역4_석수IC교수량산출서(기둥보강)" xfId="3298"/>
    <cellStyle name="_2) 교대토공수량_1) 대토공수량_밀주교내역2_동명교" xfId="3299"/>
    <cellStyle name="_2) 교대토공수량_1) 대토공수량_밀주교내역2_동명교_내성천교-수량산출서" xfId="3300"/>
    <cellStyle name="_2) 교대토공수량_1) 대토공수량_밀주교내역2_동명교_석수IC교수량산출서" xfId="3301"/>
    <cellStyle name="_2) 교대토공수량_1) 대토공수량_밀주교내역2_동명교_석수IC교수량산출서(기둥보강)" xfId="3302"/>
    <cellStyle name="_2) 교대토공수량_1) 대토공수량_밀주교내역2_석수IC교수량산출서" xfId="3303"/>
    <cellStyle name="_2) 교대토공수량_1) 대토공수량_밀주교내역2_석수IC교수량산출서(기둥보강)" xfId="3304"/>
    <cellStyle name="_2) 교대토공수량_1) 대토공수량_밀주교내역2_소하교" xfId="3305"/>
    <cellStyle name="_2) 교대토공수량_1) 대토공수량_밀주교내역2_소하교_내성천교-수량산출서" xfId="3306"/>
    <cellStyle name="_2) 교대토공수량_1) 대토공수량_밀주교내역2_소하교_석수IC교수량산출서" xfId="3307"/>
    <cellStyle name="_2) 교대토공수량_1) 대토공수량_밀주교내역2_소하교_석수IC교수량산출서(기둥보강)" xfId="3308"/>
    <cellStyle name="_2) 교대토공수량_1) 대토공수량_밀주교내역2_소하교수량내역" xfId="3309"/>
    <cellStyle name="_2) 교대토공수량_1) 대토공수량_밀주교내역2_소하교수량내역_내성천교-수량산출서" xfId="3310"/>
    <cellStyle name="_2) 교대토공수량_1) 대토공수량_밀주교내역2_소하교수량내역_석수IC교수량산출서" xfId="3311"/>
    <cellStyle name="_2) 교대토공수량_1) 대토공수량_밀주교내역2_소하교수량내역_석수IC교수량산출서(기둥보강)" xfId="3312"/>
    <cellStyle name="_2) 교대토공수량_1) 대토공수량_밀주교내역2_진안교내역3" xfId="3313"/>
    <cellStyle name="_2) 교대토공수량_1) 대토공수량_밀주교내역2_진안교내역3_내성천교-수량산출서" xfId="3314"/>
    <cellStyle name="_2) 교대토공수량_1) 대토공수량_밀주교내역2_진안교내역3_석수IC교수량산출서" xfId="3315"/>
    <cellStyle name="_2) 교대토공수량_1) 대토공수량_밀주교내역2_진안교내역3_석수IC교수량산출서(기둥보강)" xfId="3316"/>
    <cellStyle name="_2) 교대토공수량_1) 대토공수량_밀주교내역2_진위교(수정)" xfId="3317"/>
    <cellStyle name="_2) 교대토공수량_1) 대토공수량_밀주교내역2_진위교(수정)_내성천교-수량산출서" xfId="3318"/>
    <cellStyle name="_2) 교대토공수량_1) 대토공수량_밀주교내역2_진위교(수정)_석수IC교수량산출서" xfId="3319"/>
    <cellStyle name="_2) 교대토공수량_1) 대토공수량_밀주교내역2_진위교(수정)_석수IC교수량산출서(기둥보강)" xfId="3320"/>
    <cellStyle name="_2) 교대토공수량_1) 대토공수량_밀주교내역2_진위교내역3" xfId="3321"/>
    <cellStyle name="_2) 교대토공수량_1) 대토공수량_밀주교내역2_진위교내역3_내성천교-수량산출서" xfId="3322"/>
    <cellStyle name="_2) 교대토공수량_1) 대토공수량_밀주교내역2_진위교내역3_석수IC교수량산출서" xfId="3323"/>
    <cellStyle name="_2) 교대토공수량_1) 대토공수량_밀주교내역2_진위교내역3_석수IC교수량산출서(기둥보강)" xfId="3324"/>
    <cellStyle name="_2) 교대토공수량_1) 대토공수량_석수IC교수량산출서" xfId="3325"/>
    <cellStyle name="_2) 교대토공수량_1) 대토공수량_석수IC교수량산출서(기둥보강)" xfId="3326"/>
    <cellStyle name="_2) 교대토공수량_1) 대토공수량_진안교내역3" xfId="3327"/>
    <cellStyle name="_2) 교대토공수량_1) 대토공수량_진안교내역3_내성천교-수량산출서" xfId="3328"/>
    <cellStyle name="_2) 교대토공수량_1) 대토공수량_진안교내역3_석수IC교수량산출서" xfId="3329"/>
    <cellStyle name="_2) 교대토공수량_1) 대토공수량_진안교내역3_석수IC교수량산출서(기둥보강)" xfId="3330"/>
    <cellStyle name="_2) 교대토공수량_내성천교-수량산출서" xfId="3331"/>
    <cellStyle name="_2) 교대토공수량_내역(최종수정)" xfId="3332"/>
    <cellStyle name="_2) 교대토공수량_내역(최종수정)_거모4교" xfId="3333"/>
    <cellStyle name="_2) 교대토공수량_내역(최종수정)_거모4교_내성천교-수량산출서" xfId="3334"/>
    <cellStyle name="_2) 교대토공수량_내역(최종수정)_거모4교_석수IC교수량산출서" xfId="3335"/>
    <cellStyle name="_2) 교대토공수량_내역(최종수정)_거모4교_석수IC교수량산출서(기둥보강)" xfId="3336"/>
    <cellStyle name="_2) 교대토공수량_내역(최종수정)_내성천교-수량산출서" xfId="3337"/>
    <cellStyle name="_2) 교대토공수량_내역(최종수정)_내역4" xfId="3338"/>
    <cellStyle name="_2) 교대토공수량_내역(최종수정)_내역4_내성천교-수량산출서" xfId="3339"/>
    <cellStyle name="_2) 교대토공수량_내역(최종수정)_내역4_석수IC교수량산출서" xfId="3340"/>
    <cellStyle name="_2) 교대토공수량_내역(최종수정)_내역4_석수IC교수량산출서(기둥보강)" xfId="3341"/>
    <cellStyle name="_2) 교대토공수량_내역(최종수정)_동명교" xfId="3342"/>
    <cellStyle name="_2) 교대토공수량_내역(최종수정)_동명교_내성천교-수량산출서" xfId="3343"/>
    <cellStyle name="_2) 교대토공수량_내역(최종수정)_동명교_석수IC교수량산출서" xfId="3344"/>
    <cellStyle name="_2) 교대토공수량_내역(최종수정)_동명교_석수IC교수량산출서(기둥보강)" xfId="3345"/>
    <cellStyle name="_2) 교대토공수량_내역(최종수정)_밀주교내역2" xfId="3346"/>
    <cellStyle name="_2) 교대토공수량_내역(최종수정)_밀주교내역2_내성천교-수량산출서" xfId="3347"/>
    <cellStyle name="_2) 교대토공수량_내역(최종수정)_밀주교내역2_석수IC교수량산출서" xfId="3348"/>
    <cellStyle name="_2) 교대토공수량_내역(최종수정)_밀주교내역2_석수IC교수량산출서(기둥보강)" xfId="3349"/>
    <cellStyle name="_2) 교대토공수량_내역(최종수정)_석수IC교수량산출서" xfId="3350"/>
    <cellStyle name="_2) 교대토공수량_내역(최종수정)_석수IC교수량산출서(기둥보강)" xfId="3351"/>
    <cellStyle name="_2) 교대토공수량_내역(최종수정)_소하교" xfId="3352"/>
    <cellStyle name="_2) 교대토공수량_내역(최종수정)_소하교_내성천교-수량산출서" xfId="3353"/>
    <cellStyle name="_2) 교대토공수량_내역(최종수정)_소하교_석수IC교수량산출서" xfId="3354"/>
    <cellStyle name="_2) 교대토공수량_내역(최종수정)_소하교_석수IC교수량산출서(기둥보강)" xfId="3355"/>
    <cellStyle name="_2) 교대토공수량_내역(최종수정)_소하교수량내역" xfId="3356"/>
    <cellStyle name="_2) 교대토공수량_내역(최종수정)_소하교수량내역_내성천교-수량산출서" xfId="3357"/>
    <cellStyle name="_2) 교대토공수량_내역(최종수정)_소하교수량내역_석수IC교수량산출서" xfId="3358"/>
    <cellStyle name="_2) 교대토공수량_내역(최종수정)_소하교수량내역_석수IC교수량산출서(기둥보강)" xfId="3359"/>
    <cellStyle name="_2) 교대토공수량_내역(최종수정)_진안교내역2" xfId="3360"/>
    <cellStyle name="_2) 교대토공수량_내역(최종수정)_진안교내역2_내성천교-수량산출서" xfId="3361"/>
    <cellStyle name="_2) 교대토공수량_내역(최종수정)_진안교내역2_석수IC교수량산출서" xfId="3362"/>
    <cellStyle name="_2) 교대토공수량_내역(최종수정)_진안교내역2_석수IC교수량산출서(기둥보강)" xfId="3363"/>
    <cellStyle name="_2) 교대토공수량_내역(최종수정)_진안교내역3" xfId="3364"/>
    <cellStyle name="_2) 교대토공수량_내역(최종수정)_진안교내역3_내성천교-수량산출서" xfId="3365"/>
    <cellStyle name="_2) 교대토공수량_내역(최종수정)_진안교내역3_석수IC교수량산출서" xfId="3366"/>
    <cellStyle name="_2) 교대토공수량_내역(최종수정)_진안교내역3_석수IC교수량산출서(기둥보강)" xfId="3367"/>
    <cellStyle name="_2) 교대토공수량_내역(최종수정)_진위교(수정)" xfId="3368"/>
    <cellStyle name="_2) 교대토공수량_내역(최종수정)_진위교(수정)_내성천교-수량산출서" xfId="3369"/>
    <cellStyle name="_2) 교대토공수량_내역(최종수정)_진위교(수정)_석수IC교수량산출서" xfId="3370"/>
    <cellStyle name="_2) 교대토공수량_내역(최종수정)_진위교(수정)_석수IC교수량산출서(기둥보강)" xfId="3371"/>
    <cellStyle name="_2) 교대토공수량_내역(최종수정)_진위교내역3" xfId="3372"/>
    <cellStyle name="_2) 교대토공수량_내역(최종수정)_진위교내역3_내성천교-수량산출서" xfId="3373"/>
    <cellStyle name="_2) 교대토공수량_내역(최종수정)_진위교내역3_석수IC교수량산출서" xfId="3374"/>
    <cellStyle name="_2) 교대토공수량_내역(최종수정)_진위교내역3_석수IC교수량산출서(기둥보강)" xfId="3375"/>
    <cellStyle name="_2) 교대토공수량_밀주교내역2" xfId="3376"/>
    <cellStyle name="_2) 교대토공수량_밀주교내역2_거모4교" xfId="3377"/>
    <cellStyle name="_2) 교대토공수량_밀주교내역2_거모4교_내성천교-수량산출서" xfId="3378"/>
    <cellStyle name="_2) 교대토공수량_밀주교내역2_거모4교_석수IC교수량산출서" xfId="3379"/>
    <cellStyle name="_2) 교대토공수량_밀주교내역2_거모4교_석수IC교수량산출서(기둥보강)" xfId="3380"/>
    <cellStyle name="_2) 교대토공수량_밀주교내역2_내성천교-수량산출서" xfId="3381"/>
    <cellStyle name="_2) 교대토공수량_밀주교내역2_내역4" xfId="3382"/>
    <cellStyle name="_2) 교대토공수량_밀주교내역2_내역4_내성천교-수량산출서" xfId="3383"/>
    <cellStyle name="_2) 교대토공수량_밀주교내역2_내역4_석수IC교수량산출서" xfId="3384"/>
    <cellStyle name="_2) 교대토공수량_밀주교내역2_내역4_석수IC교수량산출서(기둥보강)" xfId="3385"/>
    <cellStyle name="_2) 교대토공수량_밀주교내역2_동명교" xfId="3386"/>
    <cellStyle name="_2) 교대토공수량_밀주교내역2_동명교_내성천교-수량산출서" xfId="3387"/>
    <cellStyle name="_2) 교대토공수량_밀주교내역2_동명교_석수IC교수량산출서" xfId="3388"/>
    <cellStyle name="_2) 교대토공수량_밀주교내역2_동명교_석수IC교수량산출서(기둥보강)" xfId="3389"/>
    <cellStyle name="_2) 교대토공수량_밀주교내역2_석수IC교수량산출서" xfId="3390"/>
    <cellStyle name="_2) 교대토공수량_밀주교내역2_석수IC교수량산출서(기둥보강)" xfId="3391"/>
    <cellStyle name="_2) 교대토공수량_밀주교내역2_소하교" xfId="3392"/>
    <cellStyle name="_2) 교대토공수량_밀주교내역2_소하교_내성천교-수량산출서" xfId="3393"/>
    <cellStyle name="_2) 교대토공수량_밀주교내역2_소하교_석수IC교수량산출서" xfId="3394"/>
    <cellStyle name="_2) 교대토공수량_밀주교내역2_소하교_석수IC교수량산출서(기둥보강)" xfId="3395"/>
    <cellStyle name="_2) 교대토공수량_밀주교내역2_소하교수량내역" xfId="3396"/>
    <cellStyle name="_2) 교대토공수량_밀주교내역2_소하교수량내역_내성천교-수량산출서" xfId="3397"/>
    <cellStyle name="_2) 교대토공수량_밀주교내역2_소하교수량내역_석수IC교수량산출서" xfId="3398"/>
    <cellStyle name="_2) 교대토공수량_밀주교내역2_소하교수량내역_석수IC교수량산출서(기둥보강)" xfId="3399"/>
    <cellStyle name="_2) 교대토공수량_밀주교내역2_진안교내역3" xfId="3400"/>
    <cellStyle name="_2) 교대토공수량_밀주교내역2_진안교내역3_내성천교-수량산출서" xfId="3401"/>
    <cellStyle name="_2) 교대토공수량_밀주교내역2_진안교내역3_석수IC교수량산출서" xfId="3402"/>
    <cellStyle name="_2) 교대토공수량_밀주교내역2_진안교내역3_석수IC교수량산출서(기둥보강)" xfId="3403"/>
    <cellStyle name="_2) 교대토공수량_밀주교내역2_진위교(수정)" xfId="3404"/>
    <cellStyle name="_2) 교대토공수량_밀주교내역2_진위교(수정)_내성천교-수량산출서" xfId="3405"/>
    <cellStyle name="_2) 교대토공수량_밀주교내역2_진위교(수정)_석수IC교수량산출서" xfId="3406"/>
    <cellStyle name="_2) 교대토공수량_밀주교내역2_진위교(수정)_석수IC교수량산출서(기둥보강)" xfId="3407"/>
    <cellStyle name="_2) 교대토공수량_밀주교내역2_진위교내역3" xfId="3408"/>
    <cellStyle name="_2) 교대토공수량_밀주교내역2_진위교내역3_내성천교-수량산출서" xfId="3409"/>
    <cellStyle name="_2) 교대토공수량_밀주교내역2_진위교내역3_석수IC교수량산출서" xfId="3410"/>
    <cellStyle name="_2) 교대토공수량_밀주교내역2_진위교내역3_석수IC교수량산출서(기둥보강)" xfId="3411"/>
    <cellStyle name="_2) 교대토공수량_석수IC교수량산출서" xfId="3412"/>
    <cellStyle name="_2) 교대토공수량_석수IC교수량산출서(기둥보강)" xfId="3413"/>
    <cellStyle name="_2) 교대토공수량_진안교내역3" xfId="3414"/>
    <cellStyle name="_2) 교대토공수량_진안교내역3_내성천교-수량산출서" xfId="3415"/>
    <cellStyle name="_2) 교대토공수량_진안교내역3_석수IC교수량산출서" xfId="3416"/>
    <cellStyle name="_2) 교대토공수량_진안교내역3_석수IC교수량산출서(기둥보강)" xfId="3417"/>
    <cellStyle name="_2.3 관로부설공" xfId="10239"/>
    <cellStyle name="_2.실시설계총괄내역서_vds(loop)_최종_이상훈" xfId="3418"/>
    <cellStyle name="_2.실시설계총괄내역서_교통정보수집" xfId="3419"/>
    <cellStyle name="_2.실시설계총괄내역서_신호제어" xfId="3420"/>
    <cellStyle name="_2.측구,배수" xfId="10240"/>
    <cellStyle name="_2001 장애조치" xfId="3421"/>
    <cellStyle name="_2002결과표1" xfId="3422"/>
    <cellStyle name="_2002년1월물가변동액산출현황" xfId="9963"/>
    <cellStyle name="_2002년도경영계획" xfId="10241"/>
    <cellStyle name="_2002변경실행" xfId="10242"/>
    <cellStyle name="_2002변경실행(1)" xfId="10243"/>
    <cellStyle name="_2003변경실행" xfId="10244"/>
    <cellStyle name="_2005041358500전기공내역서" xfId="10245"/>
    <cellStyle name="_2005년도 시설물계약의뢰(최종)" xfId="10246"/>
    <cellStyle name="_2006일반고가보수공사(1차설계변경)(1)" xfId="3423"/>
    <cellStyle name="_2006일반고가보수공사(1차설계변경)(1)(1)" xfId="3424"/>
    <cellStyle name="_2007년_M(1).S공법__일위대가표및특별시방서" xfId="31"/>
    <cellStyle name="_2007년_M(1).S공법__일위대가표및특별시방서 2" xfId="3425"/>
    <cellStyle name="_2007년_M(1).S공법__일위대가표및특별시방서_3.0설계변경(3회)" xfId="32"/>
    <cellStyle name="_2007년_M(1).S공법__일위대가표및특별시방서_설계변경(1회)" xfId="33"/>
    <cellStyle name="_2007년_M(1).S공법__일위대가표및특별시방서_설계변경(2회)" xfId="34"/>
    <cellStyle name="_2007년_M(1).S공법__일위대가표및특별시방서_설계변경(3회)" xfId="35"/>
    <cellStyle name="_2007년_M(1).S공법__일위대가표및특별시방서_설계변경내역서" xfId="36"/>
    <cellStyle name="_2007년_SS-ET___일위대가" xfId="37"/>
    <cellStyle name="_2007년_SS-ET___일위대가 2" xfId="3426"/>
    <cellStyle name="_2007년_SS-ET___일위대가_3.0설계변경(3회)" xfId="38"/>
    <cellStyle name="_2007년_SS-ET___일위대가_설계변경(1회)" xfId="39"/>
    <cellStyle name="_2007년_SS-ET___일위대가_설계변경(2회)" xfId="40"/>
    <cellStyle name="_2007년_SS-ET___일위대가_설계변경(3회)" xfId="41"/>
    <cellStyle name="_2007년_SS-ET___일위대가_설계변경내역서" xfId="42"/>
    <cellStyle name="_2007년M(1).S공법일위대가표및특별시방서" xfId="3427"/>
    <cellStyle name="_2007년굴착복구시행도로정비공사(1)" xfId="3428"/>
    <cellStyle name="_2007설계지침(기준 및 내역)" xfId="3429"/>
    <cellStyle name="_2008년 도로사업소 설계지침(물가조사포함)" xfId="3430"/>
    <cellStyle name="_2008년 설계지침 정오(할증포함)" xfId="3431"/>
    <cellStyle name="_2008년도345호일위대가(콘크리트-단면보수)" xfId="10247"/>
    <cellStyle name="_2008설계(참고)" xfId="3432"/>
    <cellStyle name="_2009도로부속물 완료보고서(1차)" xfId="3433"/>
    <cellStyle name="_2009도로부속물_완료보고서(2차)" xfId="3434"/>
    <cellStyle name="_2009도로부속물-계약내역서(수식변경)" xfId="3435"/>
    <cellStyle name="_2009지하차도-계약내역서" xfId="3436"/>
    <cellStyle name="_21 봉림교-교대수량" xfId="3437"/>
    <cellStyle name="_21 봉림교-교대수량_부대공수량" xfId="3438"/>
    <cellStyle name="_2-4.상반기실적부문별요약" xfId="43"/>
    <cellStyle name="_2-4.상반기실적부문별요약(표지및목차포함)" xfId="44"/>
    <cellStyle name="_2-4.상반기실적부문별요약(표지및목차포함)_1" xfId="45"/>
    <cellStyle name="_2-4.상반기실적부문별요약(표지및목차포함)_3.0설계변경(3회)" xfId="46"/>
    <cellStyle name="_2-4.상반기실적부문별요약(표지및목차포함)_설계변경(1회)" xfId="47"/>
    <cellStyle name="_2-4.상반기실적부문별요약(표지및목차포함)_설계변경(2회)" xfId="48"/>
    <cellStyle name="_2-4.상반기실적부문별요약(표지및목차포함)_설계변경(3회)" xfId="49"/>
    <cellStyle name="_2-4.상반기실적부문별요약(표지및목차포함)_설계변경내역서" xfId="50"/>
    <cellStyle name="_2-4.상반기실적부문별요약_1" xfId="51"/>
    <cellStyle name="_2-급수관로." xfId="3439"/>
    <cellStyle name="_3. 탄천1교보수공사" xfId="10248"/>
    <cellStyle name="_3.교통안전시설공(목포남초등)" xfId="3440"/>
    <cellStyle name="_3.배수 민원(3+383-1안)" xfId="10249"/>
    <cellStyle name="_3내역서" xfId="3441"/>
    <cellStyle name="_3차구청심의내용서" xfId="3442"/>
    <cellStyle name="_3차구청심의내용서(1)" xfId="3443"/>
    <cellStyle name="_3차구청심의내용서(1)_도로굴착 복구비 정비대장-1" xfId="3444"/>
    <cellStyle name="_3차구청심의내용서_3차구청심의내용서(1)" xfId="3445"/>
    <cellStyle name="_3차구청심의내용서_3차구청심의내용서(1)_3차구청심의내용서(1)" xfId="3446"/>
    <cellStyle name="_3차구청심의내용서_3차구청심의내용서(1)_3차구청심의내용서(1)_도로굴착 복구비 정비대장-1" xfId="3447"/>
    <cellStyle name="_3차구청심의내용서_3차구청심의내용서(1)_계약금액변경에따른 실정보고서철" xfId="3448"/>
    <cellStyle name="_3차구청심의내용서_3차구청심의내용서(1)_계약금액변경에따른 실정보고서철_도로굴착 복구비 정비대장-1" xfId="3449"/>
    <cellStyle name="_3차구청심의내용서_3차구청심의내용서(1)_굴착승인 미굴착내역" xfId="3450"/>
    <cellStyle name="_3차구청심의내용서_3차구청심의내용서(1)_굴착승인 미굴착내역_도로굴착 복구비 정비대장-1" xfId="3451"/>
    <cellStyle name="_3차구청심의내용서_3차구청심의내용서(1)_도로굴착 복구비 정비대장-1" xfId="3452"/>
    <cellStyle name="_3차구청심의내용서_3차구청심의내용서(1)_수량산출서" xfId="3453"/>
    <cellStyle name="_3차구청심의내용서_3차구청심의내용서(1)_차수별 관자재리스트(시도,구도)" xfId="3454"/>
    <cellStyle name="_3차구청심의내용서_3차구청심의내용서(1)_차수별 관자재리스트(시도,구도)_도로굴착 복구비 정비대장-1" xfId="3455"/>
    <cellStyle name="_3차구청심의내용서_굴착승인 미굴착내역" xfId="3456"/>
    <cellStyle name="_3차구청심의내용서_굴착승인 미굴착내역_굴착승인 미굴착내역" xfId="3457"/>
    <cellStyle name="_3차구청심의내용서_굴착승인 미굴착내역_굴착승인 미굴착내역_도로굴착 복구비 정비대장-1" xfId="3458"/>
    <cellStyle name="_3차구청심의내용서_굴착승인 미굴착내역_도로굴착 복구비 정비대장-1" xfId="3459"/>
    <cellStyle name="_3차구청심의내용서_도로굴착 복구비 정비대장-1" xfId="3460"/>
    <cellStyle name="_3차구청심의내용서_수량산출서" xfId="3461"/>
    <cellStyle name="_3차구청심의내용서_준공검사 수행결과" xfId="3462"/>
    <cellStyle name="_3차구청심의내용서_준공검사 수행결과_도로굴착 복구비 정비대장-1" xfId="3463"/>
    <cellStyle name="_3회 설계변경내역서" xfId="3464"/>
    <cellStyle name="_3회 설계변경내역서_도로굴착 복구비 정비대장-1" xfId="3465"/>
    <cellStyle name="_5옹벽공" xfId="10250"/>
    <cellStyle name="_5옹벽공_맨홀구조물공" xfId="10251"/>
    <cellStyle name="_5옹벽공_수량산출서" xfId="10252"/>
    <cellStyle name="_5집수정" xfId="10253"/>
    <cellStyle name="_7.부대공" xfId="10254"/>
    <cellStyle name="_7.부대공_2.임목폐기물(1+340~1+446)" xfId="10255"/>
    <cellStyle name="_7.부대공_임목폐" xfId="10256"/>
    <cellStyle name="_7.부대공_임목폐기물(1+340~1+446)" xfId="10257"/>
    <cellStyle name="_7.부대공_임목폐기물(신창교차로)" xfId="10258"/>
    <cellStyle name="_7.수량산출서" xfId="3466"/>
    <cellStyle name="_7공구" xfId="9964"/>
    <cellStyle name="_'99상반기경영개선활동결과(게시용)" xfId="52"/>
    <cellStyle name="_A7137_아산영인~평택청북(2) 도로공사 실시설계용역" xfId="3467"/>
    <cellStyle name="_BIS내역서 안형기 작성지원" xfId="3468"/>
    <cellStyle name="_Book1" xfId="3469"/>
    <cellStyle name="_Book2" xfId="53"/>
    <cellStyle name="_Book2 2" xfId="3470"/>
    <cellStyle name="_Book2_2007지하차도 완료보고서(4차)" xfId="3471"/>
    <cellStyle name="_Book2_독박골외2개소-준공도면" xfId="3472"/>
    <cellStyle name="_Book2_산학협력관" xfId="54"/>
    <cellStyle name="_Book2_설계변경내역서-최종" xfId="3473"/>
    <cellStyle name="_Book2_장수리연립주택내역서1" xfId="55"/>
    <cellStyle name="_Book2_장수리전기도급내역" xfId="56"/>
    <cellStyle name="_Book2_전기도급제출내역(변경후)" xfId="57"/>
    <cellStyle name="_Book5" xfId="9965"/>
    <cellStyle name="_C앤C" xfId="3474"/>
    <cellStyle name="_C앤C(네트웍)" xfId="3475"/>
    <cellStyle name="_C앤C원가계산" xfId="3476"/>
    <cellStyle name="_dimon" xfId="3477"/>
    <cellStyle name="_dimon 2" xfId="3478"/>
    <cellStyle name="_FAX" xfId="10259"/>
    <cellStyle name="_FAX1" xfId="3479"/>
    <cellStyle name="_FAX1_2009도로부속물 완료보고서(1차)" xfId="3480"/>
    <cellStyle name="_FAX1_2009도로부속물 완료보고서(1차)_2009도로부속물-계약내역서(변경제1회))" xfId="3481"/>
    <cellStyle name="_FAX1_2009도로부속물_완료보고서(2차)" xfId="3482"/>
    <cellStyle name="_FAX1_2009도로부속물_완료보고서(2차)_2009도로부속물-계약내역서(변경제1회))" xfId="3483"/>
    <cellStyle name="_FAX1_2009도로부속물-계약내역서(변경제1회))" xfId="3484"/>
    <cellStyle name="_FAX1_2009도로부속물-계약내역서(변경제1회))_2009도로부속물-계약내역서(변경제1회))" xfId="3485"/>
    <cellStyle name="_FAX1_관내시설물-변경(제1회)" xfId="3486"/>
    <cellStyle name="_FAX1_관내시설물-변경(제1회)_2009도로부속물-계약내역서(변경제1회))" xfId="3487"/>
    <cellStyle name="_FAX1_선정안(삼산)" xfId="3488"/>
    <cellStyle name="_FAX1_선정안(삼산)_2009도로부속물 완료보고서(1차)" xfId="3489"/>
    <cellStyle name="_FAX1_선정안(삼산)_2009도로부속물 완료보고서(1차)_2009도로부속물-계약내역서(변경제1회))" xfId="3490"/>
    <cellStyle name="_FAX1_선정안(삼산)_2009도로부속물_완료보고서(2차)" xfId="3491"/>
    <cellStyle name="_FAX1_선정안(삼산)_2009도로부속물_완료보고서(2차)_2009도로부속물-계약내역서(변경제1회))" xfId="3492"/>
    <cellStyle name="_FAX1_선정안(삼산)_2009도로부속물-계약내역서(변경제1회))" xfId="3493"/>
    <cellStyle name="_FAX1_선정안(삼산)_2009도로부속물-계약내역서(변경제1회))_2009도로부속물-계약내역서(변경제1회))" xfId="3494"/>
    <cellStyle name="_FAX1_선정안(삼산)_관내시설물-변경(제1회)" xfId="3495"/>
    <cellStyle name="_FAX1_선정안(삼산)_관내시설물-변경(제1회)_2009도로부속물-계약내역서(변경제1회))" xfId="3496"/>
    <cellStyle name="_FAX1_추풍령" xfId="3497"/>
    <cellStyle name="_FAX1_추풍령_2009도로부속물 완료보고서(1차)" xfId="3498"/>
    <cellStyle name="_FAX1_추풍령_2009도로부속물 완료보고서(1차)_2009도로부속물-계약내역서(변경제1회))" xfId="3499"/>
    <cellStyle name="_FAX1_추풍령_2009도로부속물_완료보고서(2차)" xfId="3500"/>
    <cellStyle name="_FAX1_추풍령_2009도로부속물_완료보고서(2차)_2009도로부속물-계약내역서(변경제1회))" xfId="3501"/>
    <cellStyle name="_FAX1_추풍령_2009도로부속물-계약내역서(변경제1회))" xfId="3502"/>
    <cellStyle name="_FAX1_추풍령_2009도로부속물-계약내역서(변경제1회))_2009도로부속물-계약내역서(변경제1회))" xfId="3503"/>
    <cellStyle name="_FAX1_추풍령_관내시설물-변경(제1회)" xfId="3504"/>
    <cellStyle name="_FAX1_추풍령_관내시설물-변경(제1회)_2009도로부속물-계약내역서(변경제1회))" xfId="3505"/>
    <cellStyle name="_FAX1_추풍령-1" xfId="3506"/>
    <cellStyle name="_FAX1_추풍령-1_2009도로부속물 완료보고서(1차)" xfId="3507"/>
    <cellStyle name="_FAX1_추풍령-1_2009도로부속물 완료보고서(1차)_2009도로부속물-계약내역서(변경제1회))" xfId="3508"/>
    <cellStyle name="_FAX1_추풍령-1_2009도로부속물_완료보고서(2차)" xfId="3509"/>
    <cellStyle name="_FAX1_추풍령-1_2009도로부속물_완료보고서(2차)_2009도로부속물-계약내역서(변경제1회))" xfId="3510"/>
    <cellStyle name="_FAX1_추풍령-1_2009도로부속물-계약내역서(변경제1회))" xfId="3511"/>
    <cellStyle name="_FAX1_추풍령-1_2009도로부속물-계약내역서(변경제1회))_2009도로부속물-계약내역서(변경제1회))" xfId="3512"/>
    <cellStyle name="_FAX1_추풍령-1_관내시설물-변경(제1회)" xfId="3513"/>
    <cellStyle name="_FAX1_추풍령-1_관내시설물-변경(제1회)_2009도로부속물-계약내역서(변경제1회))" xfId="3514"/>
    <cellStyle name="_FAX2" xfId="3515"/>
    <cellStyle name="_FAX2_2009도로부속물 완료보고서(1차)" xfId="3516"/>
    <cellStyle name="_FAX2_2009도로부속물 완료보고서(1차)_2009도로부속물-계약내역서(변경제1회))" xfId="3517"/>
    <cellStyle name="_FAX2_2009도로부속물_완료보고서(2차)" xfId="3518"/>
    <cellStyle name="_FAX2_2009도로부속물_완료보고서(2차)_2009도로부속물-계약내역서(변경제1회))" xfId="3519"/>
    <cellStyle name="_FAX2_2009도로부속물-계약내역서(변경제1회))" xfId="3520"/>
    <cellStyle name="_FAX2_2009도로부속물-계약내역서(변경제1회))_2009도로부속물-계약내역서(변경제1회))" xfId="3521"/>
    <cellStyle name="_FAX2_관내시설물-변경(제1회)" xfId="3522"/>
    <cellStyle name="_FAX2_관내시설물-변경(제1회)_2009도로부속물-계약내역서(변경제1회))" xfId="3523"/>
    <cellStyle name="_FAX2_선정안(삼산)" xfId="3524"/>
    <cellStyle name="_FAX2_선정안(삼산)_2009도로부속물 완료보고서(1차)" xfId="3525"/>
    <cellStyle name="_FAX2_선정안(삼산)_2009도로부속물 완료보고서(1차)_2009도로부속물-계약내역서(변경제1회))" xfId="3526"/>
    <cellStyle name="_FAX2_선정안(삼산)_2009도로부속물_완료보고서(2차)" xfId="3527"/>
    <cellStyle name="_FAX2_선정안(삼산)_2009도로부속물_완료보고서(2차)_2009도로부속물-계약내역서(변경제1회))" xfId="3528"/>
    <cellStyle name="_FAX2_선정안(삼산)_2009도로부속물-계약내역서(변경제1회))" xfId="3529"/>
    <cellStyle name="_FAX2_선정안(삼산)_2009도로부속물-계약내역서(변경제1회))_2009도로부속물-계약내역서(변경제1회))" xfId="3530"/>
    <cellStyle name="_FAX2_선정안(삼산)_관내시설물-변경(제1회)" xfId="3531"/>
    <cellStyle name="_FAX2_선정안(삼산)_관내시설물-변경(제1회)_2009도로부속물-계약내역서(변경제1회))" xfId="3532"/>
    <cellStyle name="_FAX2_추풍령" xfId="3533"/>
    <cellStyle name="_FAX2_추풍령_2009도로부속물 완료보고서(1차)" xfId="3534"/>
    <cellStyle name="_FAX2_추풍령_2009도로부속물 완료보고서(1차)_2009도로부속물-계약내역서(변경제1회))" xfId="3535"/>
    <cellStyle name="_FAX2_추풍령_2009도로부속물_완료보고서(2차)" xfId="3536"/>
    <cellStyle name="_FAX2_추풍령_2009도로부속물_완료보고서(2차)_2009도로부속물-계약내역서(변경제1회))" xfId="3537"/>
    <cellStyle name="_FAX2_추풍령_2009도로부속물-계약내역서(변경제1회))" xfId="3538"/>
    <cellStyle name="_FAX2_추풍령_2009도로부속물-계약내역서(변경제1회))_2009도로부속물-계약내역서(변경제1회))" xfId="3539"/>
    <cellStyle name="_FAX2_추풍령_관내시설물-변경(제1회)" xfId="3540"/>
    <cellStyle name="_FAX2_추풍령_관내시설물-변경(제1회)_2009도로부속물-계약내역서(변경제1회))" xfId="3541"/>
    <cellStyle name="_FAX2_추풍령-1" xfId="3542"/>
    <cellStyle name="_FAX2_추풍령-1_2009도로부속물 완료보고서(1차)" xfId="3543"/>
    <cellStyle name="_FAX2_추풍령-1_2009도로부속물 완료보고서(1차)_2009도로부속물-계약내역서(변경제1회))" xfId="3544"/>
    <cellStyle name="_FAX2_추풍령-1_2009도로부속물_완료보고서(2차)" xfId="3545"/>
    <cellStyle name="_FAX2_추풍령-1_2009도로부속물_완료보고서(2차)_2009도로부속물-계약내역서(변경제1회))" xfId="3546"/>
    <cellStyle name="_FAX2_추풍령-1_2009도로부속물-계약내역서(변경제1회))" xfId="3547"/>
    <cellStyle name="_FAX2_추풍령-1_2009도로부속물-계약내역서(변경제1회))_2009도로부속물-계약내역서(변경제1회))" xfId="3548"/>
    <cellStyle name="_FAX2_추풍령-1_관내시설물-변경(제1회)" xfId="3549"/>
    <cellStyle name="_FAX2_추풍령-1_관내시설물-변경(제1회)_2009도로부속물-계약내역서(변경제1회))" xfId="3550"/>
    <cellStyle name="_FCST (2)" xfId="10260"/>
    <cellStyle name="_gr 신풍-우성간" xfId="10261"/>
    <cellStyle name="_gr 신풍-우성간_050707 전체내역서(최초)" xfId="10262"/>
    <cellStyle name="_gr 신풍-우성간_050716 하도분개" xfId="10263"/>
    <cellStyle name="_laroux" xfId="3551"/>
    <cellStyle name="_MS일위대가표(9-2)" xfId="58"/>
    <cellStyle name="_MS일위대가표(9-2) 2" xfId="3552"/>
    <cellStyle name="_MS일위대가표(9-2)_3.0설계변경(3회)" xfId="59"/>
    <cellStyle name="_MS일위대가표(9-2)_설계변경(1회)" xfId="60"/>
    <cellStyle name="_MS일위대가표(9-2)_설계변경(2회)" xfId="61"/>
    <cellStyle name="_MS일위대가표(9-2)_설계변경(3회)" xfId="62"/>
    <cellStyle name="_MS일위대가표(9-2)_설계변경내역서" xfId="63"/>
    <cellStyle name="_NEGS_1화 [0]_nh_x0010_통화 [0]_OCT-Price" xfId="3553"/>
    <cellStyle name="_NEGS_1화 [0]_nh_x0010_통화 [0]_OCT-Price 2" xfId="11373"/>
    <cellStyle name="_PBD정산" xfId="10264"/>
    <cellStyle name="_PET MAT 변경보고" xfId="10265"/>
    <cellStyle name="_PRICE" xfId="3554"/>
    <cellStyle name="_PRICE 2" xfId="11374"/>
    <cellStyle name="_RSLMC(야간,교면)" xfId="9966"/>
    <cellStyle name="_Sheet2" xfId="10266"/>
    <cellStyle name="_Sheet2_2.임목폐기물(1+340~1+446)" xfId="10267"/>
    <cellStyle name="_Sheet2_임목폐" xfId="10268"/>
    <cellStyle name="_Sheet2_임목폐기물(1+340~1+446)" xfId="10269"/>
    <cellStyle name="_Sheet2_임목폐기물(신창교차로)" xfId="10270"/>
    <cellStyle name="_SS-ET   일위대가(9-1)" xfId="64"/>
    <cellStyle name="_SS-ET   일위대가(9-1) 2" xfId="3555"/>
    <cellStyle name="_SS-ET   일위대가(9-1)_3.0설계변경(3회)" xfId="65"/>
    <cellStyle name="_SS-ET   일위대가(9-1)_설계변경(1회)" xfId="66"/>
    <cellStyle name="_SS-ET   일위대가(9-1)_설계변경(2회)" xfId="67"/>
    <cellStyle name="_SS-ET   일위대가(9-1)_설계변경(3회)" xfId="68"/>
    <cellStyle name="_SS-ET   일위대가(9-1)_설계변경내역서" xfId="69"/>
    <cellStyle name="_SS-ET공법_일위대가표(2010)" xfId="3556"/>
    <cellStyle name="_SS-ET공법_일위대가표(2010) 2" xfId="3557"/>
    <cellStyle name="_SS-ET일위대가" xfId="70"/>
    <cellStyle name="_SS-ET일위대가 2" xfId="3558"/>
    <cellStyle name="_SS-ET일위대가_3.0설계변경(3회)" xfId="71"/>
    <cellStyle name="_SS-ET일위대가_설계변경(1회)" xfId="72"/>
    <cellStyle name="_SS-ET일위대가_설계변경(2회)" xfId="73"/>
    <cellStyle name="_SS-ET일위대가_설계변경(3회)" xfId="74"/>
    <cellStyle name="_SS-ET일위대가_설계변경내역서" xfId="75"/>
    <cellStyle name="_STA.2+300-2+860.9 배수계획(최종확정)" xfId="3559"/>
    <cellStyle name="_STA.3+514.0" xfId="10271"/>
    <cellStyle name="_VMS내역서" xfId="3560"/>
    <cellStyle name="_가변고정링일위대가(9-5)" xfId="76"/>
    <cellStyle name="_가변고정링일위대가(9-5) 2" xfId="3561"/>
    <cellStyle name="_가변고정링일위대가(9-5)_3.0설계변경(3회)" xfId="77"/>
    <cellStyle name="_가변고정링일위대가(9-5)_설계변경(1회)" xfId="78"/>
    <cellStyle name="_가변고정링일위대가(9-5)_설계변경(2회)" xfId="79"/>
    <cellStyle name="_가변고정링일위대가(9-5)_설계변경(3회)" xfId="80"/>
    <cellStyle name="_가변고정링일위대가(9-5)_설계변경내역서" xfId="81"/>
    <cellStyle name="_가실행예산총괄표(본사)" xfId="3562"/>
    <cellStyle name="_가실행예산총괄표(본사)_견적실행(안)3" xfId="3563"/>
    <cellStyle name="_가실행예산총괄표(본사)_견적실행내역" xfId="3564"/>
    <cellStyle name="_가실행예산총괄표(본사)_실행내역기술부제출(031024)" xfId="3565"/>
    <cellStyle name="_가양-화곡내역(일위대가)" xfId="10272"/>
    <cellStyle name="_가양-화곡내역(일위대가)_5옹벽공" xfId="10273"/>
    <cellStyle name="_가양-화곡내역(일위대가)_5옹벽공_맨홀구조물공" xfId="10274"/>
    <cellStyle name="_가양-화곡내역(일위대가)_5옹벽공_수량산출서" xfId="10275"/>
    <cellStyle name="_가양-화곡내역(일위대가)_가양-화곡내역(토형100M)" xfId="10276"/>
    <cellStyle name="_가양-화곡내역(일위대가)_가양-화곡내역(토형100M)_5옹벽공" xfId="10277"/>
    <cellStyle name="_가양-화곡내역(일위대가)_가양-화곡내역(토형100M)_5옹벽공_맨홀구조물공" xfId="10278"/>
    <cellStyle name="_가양-화곡내역(일위대가)_가양-화곡내역(토형100M)_5옹벽공_수량산출서" xfId="10279"/>
    <cellStyle name="_가양-화곡내역(일위대가)_가양-화곡내역(토형100M)_맨홀구조물공" xfId="10280"/>
    <cellStyle name="_가양-화곡내역(일위대가)_가양-화곡내역(토형100M)_수량산출" xfId="10281"/>
    <cellStyle name="_가양-화곡내역(일위대가)_가양-화곡내역(토형100M)_수량산출_5옹벽공" xfId="10282"/>
    <cellStyle name="_가양-화곡내역(일위대가)_가양-화곡내역(토형100M)_수량산출_5옹벽공_맨홀구조물공" xfId="10283"/>
    <cellStyle name="_가양-화곡내역(일위대가)_가양-화곡내역(토형100M)_수량산출_5옹벽공_수량산출서" xfId="10284"/>
    <cellStyle name="_가양-화곡내역(일위대가)_가양-화곡내역(토형100M)_수량산출_맨홀구조물공" xfId="10285"/>
    <cellStyle name="_가양-화곡내역(일위대가)_가양-화곡내역(토형100M)_수량산출_수량산출서" xfId="10286"/>
    <cellStyle name="_가양-화곡내역(일위대가)_가양-화곡내역(토형100M)_수량산출_옹벽공" xfId="10287"/>
    <cellStyle name="_가양-화곡내역(일위대가)_가양-화곡내역(토형100M)_수량산출_옹벽공_맨홀구조물공" xfId="10288"/>
    <cellStyle name="_가양-화곡내역(일위대가)_가양-화곡내역(토형100M)_수량산출_옹벽공_수량산출서" xfId="10289"/>
    <cellStyle name="_가양-화곡내역(일위대가)_가양-화곡내역(토형100M)_수량산출_옹벽수량" xfId="10290"/>
    <cellStyle name="_가양-화곡내역(일위대가)_가양-화곡내역(토형100M)_수량산출_옹벽수량_맨홀구조물공" xfId="10291"/>
    <cellStyle name="_가양-화곡내역(일위대가)_가양-화곡내역(토형100M)_수량산출_옹벽수량_수량산출서" xfId="10292"/>
    <cellStyle name="_가양-화곡내역(일위대가)_가양-화곡내역(토형100M)_수량산출서" xfId="10293"/>
    <cellStyle name="_가양-화곡내역(일위대가)_가양-화곡내역(토형100M)_옹벽공" xfId="10294"/>
    <cellStyle name="_가양-화곡내역(일위대가)_가양-화곡내역(토형100M)_옹벽공_맨홀구조물공" xfId="10295"/>
    <cellStyle name="_가양-화곡내역(일위대가)_가양-화곡내역(토형100M)_옹벽공_수량산출서" xfId="10296"/>
    <cellStyle name="_가양-화곡내역(일위대가)_가양-화곡내역(토형100M)_옹벽수량" xfId="10297"/>
    <cellStyle name="_가양-화곡내역(일위대가)_가양-화곡내역(토형100M)_옹벽수량_맨홀구조물공" xfId="10298"/>
    <cellStyle name="_가양-화곡내역(일위대가)_가양-화곡내역(토형100M)_옹벽수량_수량산출서" xfId="10299"/>
    <cellStyle name="_가양-화곡내역(일위대가)_맨홀구조물공" xfId="10300"/>
    <cellStyle name="_가양-화곡내역(일위대가)_수량산출서" xfId="10301"/>
    <cellStyle name="_가양-화곡내역(일위대가)_옹벽공" xfId="10302"/>
    <cellStyle name="_가양-화곡내역(일위대가)_옹벽공_맨홀구조물공" xfId="10303"/>
    <cellStyle name="_가양-화곡내역(일위대가)_옹벽공_수량산출서" xfId="10304"/>
    <cellStyle name="_가양-화곡내역(일위대가)_옹벽수량" xfId="10305"/>
    <cellStyle name="_가양-화곡내역(일위대가)_옹벽수량_맨홀구조물공" xfId="10306"/>
    <cellStyle name="_가양-화곡내역(일위대가)_옹벽수량_수량산출서" xfId="10307"/>
    <cellStyle name="_가양-화곡내역(토형100M)" xfId="10308"/>
    <cellStyle name="_가양-화곡내역(토형100M)_5옹벽공" xfId="10309"/>
    <cellStyle name="_가양-화곡내역(토형100M)_5옹벽공_맨홀구조물공" xfId="10310"/>
    <cellStyle name="_가양-화곡내역(토형100M)_5옹벽공_수량산출서" xfId="10311"/>
    <cellStyle name="_가양-화곡내역(토형100M)_맨홀구조물공" xfId="10312"/>
    <cellStyle name="_가양-화곡내역(토형100M)_수량산출" xfId="10313"/>
    <cellStyle name="_가양-화곡내역(토형100M)_수량산출_5옹벽공" xfId="10314"/>
    <cellStyle name="_가양-화곡내역(토형100M)_수량산출_5옹벽공_맨홀구조물공" xfId="10315"/>
    <cellStyle name="_가양-화곡내역(토형100M)_수량산출_5옹벽공_수량산출서" xfId="10316"/>
    <cellStyle name="_가양-화곡내역(토형100M)_수량산출_맨홀구조물공" xfId="10317"/>
    <cellStyle name="_가양-화곡내역(토형100M)_수량산출_수량산출서" xfId="10318"/>
    <cellStyle name="_가양-화곡내역(토형100M)_수량산출_옹벽공" xfId="10319"/>
    <cellStyle name="_가양-화곡내역(토형100M)_수량산출_옹벽공_맨홀구조물공" xfId="10320"/>
    <cellStyle name="_가양-화곡내역(토형100M)_수량산출_옹벽공_수량산출서" xfId="10321"/>
    <cellStyle name="_가양-화곡내역(토형100M)_수량산출_옹벽수량" xfId="10322"/>
    <cellStyle name="_가양-화곡내역(토형100M)_수량산출_옹벽수량_맨홀구조물공" xfId="10323"/>
    <cellStyle name="_가양-화곡내역(토형100M)_수량산출_옹벽수량_수량산출서" xfId="10324"/>
    <cellStyle name="_가양-화곡내역(토형100M)_수량산출서" xfId="10325"/>
    <cellStyle name="_가양-화곡내역(토형100M)_옹벽공" xfId="10326"/>
    <cellStyle name="_가양-화곡내역(토형100M)_옹벽공_맨홀구조물공" xfId="10327"/>
    <cellStyle name="_가양-화곡내역(토형100M)_옹벽공_수량산출서" xfId="10328"/>
    <cellStyle name="_가양-화곡내역(토형100M)_옹벽수량" xfId="10329"/>
    <cellStyle name="_가양-화곡내역(토형100M)_옹벽수량_맨홀구조물공" xfId="10330"/>
    <cellStyle name="_가양-화곡내역(토형100M)_옹벽수량_수량산출서" xfId="10331"/>
    <cellStyle name="_간지,목차,페이지,표지" xfId="3566"/>
    <cellStyle name="_갈미단가" xfId="9967"/>
    <cellStyle name="_감가상각(01년도) (2)" xfId="3567"/>
    <cellStyle name="_감가상각(01년도) (3)" xfId="3568"/>
    <cellStyle name="_갑지양식" xfId="82"/>
    <cellStyle name="_갑지양식_산학협력관" xfId="83"/>
    <cellStyle name="_갑지양식_장수리연립주택내역서1" xfId="84"/>
    <cellStyle name="_갑지양식_장수리전기도급내역" xfId="85"/>
    <cellStyle name="_갑지양식_전기도급제출내역(변경후)" xfId="86"/>
    <cellStyle name="_강릉국도(변경,안전관리비포함)" xfId="3569"/>
    <cellStyle name="_강릉남산교-제출본" xfId="87"/>
    <cellStyle name="_강릉남산교-제출본_산학협력관" xfId="88"/>
    <cellStyle name="_강릉남산교-제출본_장수리연립주택내역서1" xfId="89"/>
    <cellStyle name="_강릉남산교-제출본_장수리전기도급내역" xfId="90"/>
    <cellStyle name="_강릉남산교-제출본_전기도급제출내역(변경후)" xfId="91"/>
    <cellStyle name="_강산FRP" xfId="3570"/>
    <cellStyle name="_개략공사비" xfId="10332"/>
    <cellStyle name="_개략공사비산출(보온양생비)" xfId="3571"/>
    <cellStyle name="_개략설계내역서-우장산배수지(2006)-1월16일" xfId="10333"/>
    <cellStyle name="_거모4교-수량산출서" xfId="3572"/>
    <cellStyle name="_건식그루빙" xfId="10334"/>
    <cellStyle name="_건축설계서" xfId="10335"/>
    <cellStyle name="_견적3" xfId="10336"/>
    <cellStyle name="_견적3_050707 전체내역서(최초)" xfId="10337"/>
    <cellStyle name="_견적3_050716 하도분개" xfId="10338"/>
    <cellStyle name="_견적결과" xfId="3573"/>
    <cellStyle name="_견적결과_2009도로부속물 완료보고서(1차)" xfId="3574"/>
    <cellStyle name="_견적결과_2009도로부속물 완료보고서(1차)_2009도로부속물-계약내역서(변경제1회))" xfId="3575"/>
    <cellStyle name="_견적결과_2009도로부속물_완료보고서(2차)" xfId="3576"/>
    <cellStyle name="_견적결과_2009도로부속물_완료보고서(2차)_2009도로부속물-계약내역서(변경제1회))" xfId="3577"/>
    <cellStyle name="_견적결과_2009도로부속물-계약내역서(변경제1회))" xfId="3578"/>
    <cellStyle name="_견적결과_2009도로부속물-계약내역서(변경제1회))_2009도로부속물-계약내역서(변경제1회))" xfId="3579"/>
    <cellStyle name="_견적결과_관내시설물-변경(제1회)" xfId="3580"/>
    <cellStyle name="_견적결과_관내시설물-변경(제1회)_2009도로부속물-계약내역서(변경제1회))" xfId="3581"/>
    <cellStyle name="_견적결과_선정안(삼산)" xfId="3582"/>
    <cellStyle name="_견적결과_선정안(삼산)_2009도로부속물 완료보고서(1차)" xfId="3583"/>
    <cellStyle name="_견적결과_선정안(삼산)_2009도로부속물 완료보고서(1차)_2009도로부속물-계약내역서(변경제1회))" xfId="3584"/>
    <cellStyle name="_견적결과_선정안(삼산)_2009도로부속물_완료보고서(2차)" xfId="3585"/>
    <cellStyle name="_견적결과_선정안(삼산)_2009도로부속물_완료보고서(2차)_2009도로부속물-계약내역서(변경제1회))" xfId="3586"/>
    <cellStyle name="_견적결과_선정안(삼산)_2009도로부속물-계약내역서(변경제1회))" xfId="3587"/>
    <cellStyle name="_견적결과_선정안(삼산)_2009도로부속물-계약내역서(변경제1회))_2009도로부속물-계약내역서(변경제1회))" xfId="3588"/>
    <cellStyle name="_견적결과_선정안(삼산)_관내시설물-변경(제1회)" xfId="3589"/>
    <cellStyle name="_견적결과_선정안(삼산)_관내시설물-변경(제1회)_2009도로부속물-계약내역서(변경제1회))" xfId="3590"/>
    <cellStyle name="_견적결과_추풍령" xfId="3591"/>
    <cellStyle name="_견적결과_추풍령_2009도로부속물 완료보고서(1차)" xfId="3592"/>
    <cellStyle name="_견적결과_추풍령_2009도로부속물 완료보고서(1차)_2009도로부속물-계약내역서(변경제1회))" xfId="3593"/>
    <cellStyle name="_견적결과_추풍령_2009도로부속물_완료보고서(2차)" xfId="3594"/>
    <cellStyle name="_견적결과_추풍령_2009도로부속물_완료보고서(2차)_2009도로부속물-계약내역서(변경제1회))" xfId="3595"/>
    <cellStyle name="_견적결과_추풍령_2009도로부속물-계약내역서(변경제1회))" xfId="3596"/>
    <cellStyle name="_견적결과_추풍령_2009도로부속물-계약내역서(변경제1회))_2009도로부속물-계약내역서(변경제1회))" xfId="3597"/>
    <cellStyle name="_견적결과_추풍령_관내시설물-변경(제1회)" xfId="3598"/>
    <cellStyle name="_견적결과_추풍령_관내시설물-변경(제1회)_2009도로부속물-계약내역서(변경제1회))" xfId="3599"/>
    <cellStyle name="_견적결과_추풍령-1" xfId="3600"/>
    <cellStyle name="_견적결과_추풍령-1_2009도로부속물 완료보고서(1차)" xfId="3601"/>
    <cellStyle name="_견적결과_추풍령-1_2009도로부속물 완료보고서(1차)_2009도로부속물-계약내역서(변경제1회))" xfId="3602"/>
    <cellStyle name="_견적결과_추풍령-1_2009도로부속물_완료보고서(2차)" xfId="3603"/>
    <cellStyle name="_견적결과_추풍령-1_2009도로부속물_완료보고서(2차)_2009도로부속물-계약내역서(변경제1회))" xfId="3604"/>
    <cellStyle name="_견적결과_추풍령-1_2009도로부속물-계약내역서(변경제1회))" xfId="3605"/>
    <cellStyle name="_견적결과_추풍령-1_2009도로부속물-계약내역서(변경제1회))_2009도로부속물-계약내역서(변경제1회))" xfId="3606"/>
    <cellStyle name="_견적결과_추풍령-1_관내시설물-변경(제1회)" xfId="3607"/>
    <cellStyle name="_견적결과_추풍령-1_관내시설물-변경(제1회)_2009도로부속물-계약내역서(변경제1회))" xfId="3608"/>
    <cellStyle name="_견적서갑지양식" xfId="92"/>
    <cellStyle name="_견적서갑지양식_산학협력관" xfId="93"/>
    <cellStyle name="_견적서갑지양식_장수리연립주택내역서1" xfId="94"/>
    <cellStyle name="_견적서갑지양식_장수리전기도급내역" xfId="95"/>
    <cellStyle name="_견적서갑지양식_전기도급제출내역(변경후)" xfId="96"/>
    <cellStyle name="_견적조건" xfId="3609"/>
    <cellStyle name="_견적조건_2009도로부속물 완료보고서(1차)" xfId="3610"/>
    <cellStyle name="_견적조건_2009도로부속물 완료보고서(1차)_2009도로부속물-계약내역서(변경제1회))" xfId="3611"/>
    <cellStyle name="_견적조건_2009도로부속물_완료보고서(2차)" xfId="3612"/>
    <cellStyle name="_견적조건_2009도로부속물_완료보고서(2차)_2009도로부속물-계약내역서(변경제1회))" xfId="3613"/>
    <cellStyle name="_견적조건_2009도로부속물-계약내역서(변경제1회))" xfId="3614"/>
    <cellStyle name="_견적조건_2009도로부속물-계약내역서(변경제1회))_2009도로부속물-계약내역서(변경제1회))" xfId="3615"/>
    <cellStyle name="_견적조건_관내시설물-변경(제1회)" xfId="3616"/>
    <cellStyle name="_견적조건_관내시설물-변경(제1회)_2009도로부속물-계약내역서(변경제1회))" xfId="3617"/>
    <cellStyle name="_견적조건_선정안(삼산)" xfId="3618"/>
    <cellStyle name="_견적조건_선정안(삼산)_2009도로부속물 완료보고서(1차)" xfId="3619"/>
    <cellStyle name="_견적조건_선정안(삼산)_2009도로부속물 완료보고서(1차)_2009도로부속물-계약내역서(변경제1회))" xfId="3620"/>
    <cellStyle name="_견적조건_선정안(삼산)_2009도로부속물_완료보고서(2차)" xfId="3621"/>
    <cellStyle name="_견적조건_선정안(삼산)_2009도로부속물_완료보고서(2차)_2009도로부속물-계약내역서(변경제1회))" xfId="3622"/>
    <cellStyle name="_견적조건_선정안(삼산)_2009도로부속물-계약내역서(변경제1회))" xfId="3623"/>
    <cellStyle name="_견적조건_선정안(삼산)_2009도로부속물-계약내역서(변경제1회))_2009도로부속물-계약내역서(변경제1회))" xfId="3624"/>
    <cellStyle name="_견적조건_선정안(삼산)_관내시설물-변경(제1회)" xfId="3625"/>
    <cellStyle name="_견적조건_선정안(삼산)_관내시설물-변경(제1회)_2009도로부속물-계약내역서(변경제1회))" xfId="3626"/>
    <cellStyle name="_견적조건_추풍령" xfId="3627"/>
    <cellStyle name="_견적조건_추풍령_2009도로부속물 완료보고서(1차)" xfId="3628"/>
    <cellStyle name="_견적조건_추풍령_2009도로부속물 완료보고서(1차)_2009도로부속물-계약내역서(변경제1회))" xfId="3629"/>
    <cellStyle name="_견적조건_추풍령_2009도로부속물_완료보고서(2차)" xfId="3630"/>
    <cellStyle name="_견적조건_추풍령_2009도로부속물_완료보고서(2차)_2009도로부속물-계약내역서(변경제1회))" xfId="3631"/>
    <cellStyle name="_견적조건_추풍령_2009도로부속물-계약내역서(변경제1회))" xfId="3632"/>
    <cellStyle name="_견적조건_추풍령_2009도로부속물-계약내역서(변경제1회))_2009도로부속물-계약내역서(변경제1회))" xfId="3633"/>
    <cellStyle name="_견적조건_추풍령_관내시설물-변경(제1회)" xfId="3634"/>
    <cellStyle name="_견적조건_추풍령_관내시설물-변경(제1회)_2009도로부속물-계약내역서(변경제1회))" xfId="3635"/>
    <cellStyle name="_견적조건_추풍령-1" xfId="3636"/>
    <cellStyle name="_견적조건_추풍령-1_2009도로부속물 완료보고서(1차)" xfId="3637"/>
    <cellStyle name="_견적조건_추풍령-1_2009도로부속물 완료보고서(1차)_2009도로부속물-계약내역서(변경제1회))" xfId="3638"/>
    <cellStyle name="_견적조건_추풍령-1_2009도로부속물_완료보고서(2차)" xfId="3639"/>
    <cellStyle name="_견적조건_추풍령-1_2009도로부속물_완료보고서(2차)_2009도로부속물-계약내역서(변경제1회))" xfId="3640"/>
    <cellStyle name="_견적조건_추풍령-1_2009도로부속물-계약내역서(변경제1회))" xfId="3641"/>
    <cellStyle name="_견적조건_추풍령-1_2009도로부속물-계약내역서(변경제1회))_2009도로부속물-계약내역서(변경제1회))" xfId="3642"/>
    <cellStyle name="_견적조건_추풍령-1_관내시설물-변경(제1회)" xfId="3643"/>
    <cellStyle name="_견적조건_추풍령-1_관내시설물-변경(제1회)_2009도로부속물-계약내역서(변경제1회))" xfId="3644"/>
    <cellStyle name="_결재" xfId="9968"/>
    <cellStyle name="_결재쪽지" xfId="10339"/>
    <cellStyle name="_결재쪽지_050707 전체내역서(최초)" xfId="10340"/>
    <cellStyle name="_결재쪽지_050716 하도분개" xfId="10341"/>
    <cellStyle name="_결재쪽지_견적" xfId="10342"/>
    <cellStyle name="_결재쪽지_견적_050707 전체내역서(최초)" xfId="10343"/>
    <cellStyle name="_결재쪽지_견적_050716 하도분개" xfId="10344"/>
    <cellStyle name="_결재쪽지_단가산출근거" xfId="10345"/>
    <cellStyle name="_결재쪽지_투찰_대둔산" xfId="10346"/>
    <cellStyle name="_결재쪽지_투찰_대둔산_050707 전체내역서(최초)" xfId="10347"/>
    <cellStyle name="_결재쪽지_투찰_대둔산_050716 하도분개" xfId="10348"/>
    <cellStyle name="_경영개선활동상반기실적(990708)" xfId="97"/>
    <cellStyle name="_경영개선활동상반기실적(990708)_1" xfId="98"/>
    <cellStyle name="_경영개선활동상반기실적(990708)_1_3.0설계변경(3회)" xfId="99"/>
    <cellStyle name="_경영개선활동상반기실적(990708)_1_설계변경(1회)" xfId="100"/>
    <cellStyle name="_경영개선활동상반기실적(990708)_1_설계변경(2회)" xfId="101"/>
    <cellStyle name="_경영개선활동상반기실적(990708)_1_설계변경(3회)" xfId="102"/>
    <cellStyle name="_경영개선활동상반기실적(990708)_1_설계변경내역서" xfId="103"/>
    <cellStyle name="_경영개선활동상반기실적(990708)_2" xfId="104"/>
    <cellStyle name="_경영개선활성화방안(990802)" xfId="105"/>
    <cellStyle name="_경영개선활성화방안(990802)_1" xfId="106"/>
    <cellStyle name="_경영개선활성화방안(990802)_1_3.0설계변경(3회)" xfId="107"/>
    <cellStyle name="_경영개선활성화방안(990802)_1_설계변경(1회)" xfId="108"/>
    <cellStyle name="_경영개선활성화방안(990802)_1_설계변경(2회)" xfId="109"/>
    <cellStyle name="_경영개선활성화방안(990802)_1_설계변경(3회)" xfId="110"/>
    <cellStyle name="_경영개선활성화방안(990802)_1_설계변경내역서" xfId="111"/>
    <cellStyle name="_경찰서신고1차(강남)" xfId="112"/>
    <cellStyle name="_계약금액변경에따른 실정보고서철" xfId="3645"/>
    <cellStyle name="_계약금액변경에따른 실정보고서철_도로굴착 복구비 정비대장-1" xfId="3646"/>
    <cellStyle name="_계약내역" xfId="9969"/>
    <cellStyle name="_계약내역서" xfId="3647"/>
    <cellStyle name="_계약수정안_B" xfId="3648"/>
    <cellStyle name="_고려-수원미네시티(작업)" xfId="113"/>
    <cellStyle name="_곡교천가시설" xfId="10349"/>
    <cellStyle name="_곡교천교내역" xfId="10350"/>
    <cellStyle name="_곡교천교자재집계(과장님)" xfId="10351"/>
    <cellStyle name="_골재수량검토" xfId="10352"/>
    <cellStyle name="_골재수량검토_2.임목폐기물(1+340~1+446)" xfId="10353"/>
    <cellStyle name="_골재수량검토_PET MAT 변경보고" xfId="10354"/>
    <cellStyle name="_골재수량검토_PET MAT 변경보고_임목폐" xfId="10355"/>
    <cellStyle name="_골재수량검토_PET MAT 변경보고_임목폐기물(1+340~1+446)" xfId="10356"/>
    <cellStyle name="_골재수량검토_PET MAT 변경보고_임목폐기물(신창교차로)" xfId="10357"/>
    <cellStyle name="_골재수량검토_곡교천교(가시설수량최종)" xfId="10358"/>
    <cellStyle name="_골재수량검토_연약지반수량산출" xfId="10359"/>
    <cellStyle name="_골재수량검토_연약지반수량산출_임목폐" xfId="10360"/>
    <cellStyle name="_골재수량검토_연약지반수량산출_임목폐기물(1+340~1+446)" xfId="10361"/>
    <cellStyle name="_골재수량검토_연약지반수량산출_임목폐기물(신창교차로)" xfId="10362"/>
    <cellStyle name="_골재수량검토_임목폐" xfId="10363"/>
    <cellStyle name="_골재수량검토_임목폐기물(1+340~1+446)" xfId="10364"/>
    <cellStyle name="_골재수량검토_임목폐기물(신창교차로)" xfId="10365"/>
    <cellStyle name="_골조공사(조정)" xfId="114"/>
    <cellStyle name="_공문" xfId="10366"/>
    <cellStyle name="_공사내역서" xfId="115"/>
    <cellStyle name="_공사현황" xfId="10367"/>
    <cellStyle name="_공사현황(2004)" xfId="10368"/>
    <cellStyle name="_공통대가(최종)" xfId="116"/>
    <cellStyle name="_관내시설물-변경(제1회)" xfId="3649"/>
    <cellStyle name="_관리비&amp; 공통부대공(원덕)" xfId="117"/>
    <cellStyle name="_관리비&amp; 공통부대공(원덕)_02.작업일보(04.3.16~)" xfId="118"/>
    <cellStyle name="_관리비&amp; 공통부대공(원덕)_04.회의자료양식(12월10일)" xfId="119"/>
    <cellStyle name="_관리비&amp; 공통부대공(원덕)_04.회의자료양식(12월10일)_02.작업일보(04.3.16~)" xfId="120"/>
    <cellStyle name="_관리비&amp; 공통부대공(원덕)_04.회의자료양식(12월10일)_작업일보(04.3.16~)" xfId="121"/>
    <cellStyle name="_관리비&amp; 공통부대공(원덕)_04.회의자료양식(12월10일)_진행" xfId="122"/>
    <cellStyle name="_관리비&amp; 공통부대공(원덕)_Book1" xfId="123"/>
    <cellStyle name="_관리비&amp; 공통부대공(원덕)_Book1_02.작업일보(04.3.16~)" xfId="124"/>
    <cellStyle name="_관리비&amp; 공통부대공(원덕)_Book1_작업일보(04.3.16~)" xfId="125"/>
    <cellStyle name="_관리비&amp; 공통부대공(원덕)_Book1_진행" xfId="126"/>
    <cellStyle name="_관리비&amp; 공통부대공(원덕)_방호책 및보도포장내역" xfId="127"/>
    <cellStyle name="_관리비&amp; 공통부대공(원덕)_월간공정보고(03.12.01)" xfId="128"/>
    <cellStyle name="_관리비&amp; 공통부대공(원덕)_월간공정보고(03.12.01)_02.작업일보(04.3.16~)" xfId="129"/>
    <cellStyle name="_관리비&amp; 공통부대공(원덕)_월간공정보고(03.12.01)_작업일보(04.3.16~)" xfId="130"/>
    <cellStyle name="_관리비&amp; 공통부대공(원덕)_월간공정보고(03.12.01)_진행" xfId="131"/>
    <cellStyle name="_관리비&amp; 공통부대공(원덕)_작업일보(04.3.16~)" xfId="132"/>
    <cellStyle name="_관리비&amp; 공통부대공(원덕)_전도금정산서" xfId="133"/>
    <cellStyle name="_관리비&amp; 공통부대공(원덕)_전도금정산서_02.작업일보(04.3.16~)" xfId="134"/>
    <cellStyle name="_관리비&amp; 공통부대공(원덕)_전도금정산서_작업일보(04.3.16~)" xfId="135"/>
    <cellStyle name="_관리비&amp; 공통부대공(원덕)_전도금정산서_진행" xfId="136"/>
    <cellStyle name="_관리비&amp; 공통부대공(원덕)_주간공정보고(03.12.01)" xfId="137"/>
    <cellStyle name="_관리비&amp; 공통부대공(원덕)_주간공정보고(03.12.01)_02.작업일보(04.3.16~)" xfId="138"/>
    <cellStyle name="_관리비&amp; 공통부대공(원덕)_주간공정보고(03.12.01)_작업일보(04.3.16~)" xfId="139"/>
    <cellStyle name="_관리비&amp; 공통부대공(원덕)_주간공정보고(03.12.01)_진행" xfId="140"/>
    <cellStyle name="_관리비&amp; 공통부대공(원덕)_진행" xfId="141"/>
    <cellStyle name="_관리비&amp; 공통부대공(원덕)_회의자료양식(12월10일)-수정" xfId="142"/>
    <cellStyle name="_관리비&amp; 공통부대공(원덕)_회의자료양식(12월10일)-수정_02.작업일보(04.3.16~)" xfId="143"/>
    <cellStyle name="_관리비&amp; 공통부대공(원덕)_회의자료양식(12월10일)-수정_작업일보(04.3.16~)" xfId="144"/>
    <cellStyle name="_관리비&amp; 공통부대공(원덕)_회의자료양식(12월10일)-수정_진행" xfId="145"/>
    <cellStyle name="_광가입자전송장비(FLC)삼성" xfId="3650"/>
    <cellStyle name="_광안리내역서(구도)" xfId="3651"/>
    <cellStyle name="_교각수량_1009" xfId="3652"/>
    <cellStyle name="_교각수량_1009_003 봉림교(교각수량)" xfId="3653"/>
    <cellStyle name="_교각수량_1009_003 봉림교(교각수량)_003 봉림교(교각수량)" xfId="3654"/>
    <cellStyle name="_교각수량_1009_003 봉림교(교각수량)_003 봉림교(교각수량)_부대공수량" xfId="3655"/>
    <cellStyle name="_교각수량_1009_003 봉림교(교각수량)_부대공수량" xfId="3656"/>
    <cellStyle name="_교각수량_1009_부대공수량" xfId="3657"/>
    <cellStyle name="_교대토공" xfId="3658"/>
    <cellStyle name="_교대토공_내성천교-수량산출서" xfId="3659"/>
    <cellStyle name="_교대토공_내역(최종수정)" xfId="3660"/>
    <cellStyle name="_교대토공_내역(최종수정)_거모4교" xfId="3661"/>
    <cellStyle name="_교대토공_내역(최종수정)_거모4교_내성천교-수량산출서" xfId="3662"/>
    <cellStyle name="_교대토공_내역(최종수정)_거모4교_석수IC교수량산출서" xfId="3663"/>
    <cellStyle name="_교대토공_내역(최종수정)_거모4교_석수IC교수량산출서(기둥보강)" xfId="3664"/>
    <cellStyle name="_교대토공_내역(최종수정)_내성천교-수량산출서" xfId="3665"/>
    <cellStyle name="_교대토공_내역(최종수정)_내역4" xfId="3666"/>
    <cellStyle name="_교대토공_내역(최종수정)_내역4_내성천교-수량산출서" xfId="3667"/>
    <cellStyle name="_교대토공_내역(최종수정)_내역4_석수IC교수량산출서" xfId="3668"/>
    <cellStyle name="_교대토공_내역(최종수정)_내역4_석수IC교수량산출서(기둥보강)" xfId="3669"/>
    <cellStyle name="_교대토공_내역(최종수정)_동명교" xfId="3670"/>
    <cellStyle name="_교대토공_내역(최종수정)_동명교_내성천교-수량산출서" xfId="3671"/>
    <cellStyle name="_교대토공_내역(최종수정)_동명교_석수IC교수량산출서" xfId="3672"/>
    <cellStyle name="_교대토공_내역(최종수정)_동명교_석수IC교수량산출서(기둥보강)" xfId="3673"/>
    <cellStyle name="_교대토공_내역(최종수정)_밀주교내역2" xfId="3674"/>
    <cellStyle name="_교대토공_내역(최종수정)_밀주교내역2_내성천교-수량산출서" xfId="3675"/>
    <cellStyle name="_교대토공_내역(최종수정)_밀주교내역2_석수IC교수량산출서" xfId="3676"/>
    <cellStyle name="_교대토공_내역(최종수정)_밀주교내역2_석수IC교수량산출서(기둥보강)" xfId="3677"/>
    <cellStyle name="_교대토공_내역(최종수정)_석수IC교수량산출서" xfId="3678"/>
    <cellStyle name="_교대토공_내역(최종수정)_석수IC교수량산출서(기둥보강)" xfId="3679"/>
    <cellStyle name="_교대토공_내역(최종수정)_소하교" xfId="3680"/>
    <cellStyle name="_교대토공_내역(최종수정)_소하교_내성천교-수량산출서" xfId="3681"/>
    <cellStyle name="_교대토공_내역(최종수정)_소하교_석수IC교수량산출서" xfId="3682"/>
    <cellStyle name="_교대토공_내역(최종수정)_소하교_석수IC교수량산출서(기둥보강)" xfId="3683"/>
    <cellStyle name="_교대토공_내역(최종수정)_소하교수량내역" xfId="3684"/>
    <cellStyle name="_교대토공_내역(최종수정)_소하교수량내역_내성천교-수량산출서" xfId="3685"/>
    <cellStyle name="_교대토공_내역(최종수정)_소하교수량내역_석수IC교수량산출서" xfId="3686"/>
    <cellStyle name="_교대토공_내역(최종수정)_소하교수량내역_석수IC교수량산출서(기둥보강)" xfId="3687"/>
    <cellStyle name="_교대토공_내역(최종수정)_진안교내역2" xfId="3688"/>
    <cellStyle name="_교대토공_내역(최종수정)_진안교내역2_내성천교-수량산출서" xfId="3689"/>
    <cellStyle name="_교대토공_내역(최종수정)_진안교내역2_석수IC교수량산출서" xfId="3690"/>
    <cellStyle name="_교대토공_내역(최종수정)_진안교내역2_석수IC교수량산출서(기둥보강)" xfId="3691"/>
    <cellStyle name="_교대토공_내역(최종수정)_진안교내역3" xfId="3692"/>
    <cellStyle name="_교대토공_내역(최종수정)_진안교내역3_내성천교-수량산출서" xfId="3693"/>
    <cellStyle name="_교대토공_내역(최종수정)_진안교내역3_석수IC교수량산출서" xfId="3694"/>
    <cellStyle name="_교대토공_내역(최종수정)_진안교내역3_석수IC교수량산출서(기둥보강)" xfId="3695"/>
    <cellStyle name="_교대토공_내역(최종수정)_진위교(수정)" xfId="3696"/>
    <cellStyle name="_교대토공_내역(최종수정)_진위교(수정)_내성천교-수량산출서" xfId="3697"/>
    <cellStyle name="_교대토공_내역(최종수정)_진위교(수정)_석수IC교수량산출서" xfId="3698"/>
    <cellStyle name="_교대토공_내역(최종수정)_진위교(수정)_석수IC교수량산출서(기둥보강)" xfId="3699"/>
    <cellStyle name="_교대토공_내역(최종수정)_진위교내역3" xfId="3700"/>
    <cellStyle name="_교대토공_내역(최종수정)_진위교내역3_내성천교-수량산출서" xfId="3701"/>
    <cellStyle name="_교대토공_내역(최종수정)_진위교내역3_석수IC교수량산출서" xfId="3702"/>
    <cellStyle name="_교대토공_내역(최종수정)_진위교내역3_석수IC교수량산출서(기둥보강)" xfId="3703"/>
    <cellStyle name="_교대토공_밀주교내역2" xfId="3704"/>
    <cellStyle name="_교대토공_밀주교내역2_거모4교" xfId="3705"/>
    <cellStyle name="_교대토공_밀주교내역2_거모4교_내성천교-수량산출서" xfId="3706"/>
    <cellStyle name="_교대토공_밀주교내역2_거모4교_석수IC교수량산출서" xfId="3707"/>
    <cellStyle name="_교대토공_밀주교내역2_거모4교_석수IC교수량산출서(기둥보강)" xfId="3708"/>
    <cellStyle name="_교대토공_밀주교내역2_내성천교-수량산출서" xfId="3709"/>
    <cellStyle name="_교대토공_밀주교내역2_내역4" xfId="3710"/>
    <cellStyle name="_교대토공_밀주교내역2_내역4_내성천교-수량산출서" xfId="3711"/>
    <cellStyle name="_교대토공_밀주교내역2_내역4_석수IC교수량산출서" xfId="3712"/>
    <cellStyle name="_교대토공_밀주교내역2_내역4_석수IC교수량산출서(기둥보강)" xfId="3713"/>
    <cellStyle name="_교대토공_밀주교내역2_동명교" xfId="3714"/>
    <cellStyle name="_교대토공_밀주교내역2_동명교_내성천교-수량산출서" xfId="3715"/>
    <cellStyle name="_교대토공_밀주교내역2_동명교_석수IC교수량산출서" xfId="3716"/>
    <cellStyle name="_교대토공_밀주교내역2_동명교_석수IC교수량산출서(기둥보강)" xfId="3717"/>
    <cellStyle name="_교대토공_밀주교내역2_석수IC교수량산출서" xfId="3718"/>
    <cellStyle name="_교대토공_밀주교내역2_석수IC교수량산출서(기둥보강)" xfId="3719"/>
    <cellStyle name="_교대토공_밀주교내역2_소하교" xfId="3720"/>
    <cellStyle name="_교대토공_밀주교내역2_소하교_내성천교-수량산출서" xfId="3721"/>
    <cellStyle name="_교대토공_밀주교내역2_소하교_석수IC교수량산출서" xfId="3722"/>
    <cellStyle name="_교대토공_밀주교내역2_소하교_석수IC교수량산출서(기둥보강)" xfId="3723"/>
    <cellStyle name="_교대토공_밀주교내역2_소하교수량내역" xfId="3724"/>
    <cellStyle name="_교대토공_밀주교내역2_소하교수량내역_내성천교-수량산출서" xfId="3725"/>
    <cellStyle name="_교대토공_밀주교내역2_소하교수량내역_석수IC교수량산출서" xfId="3726"/>
    <cellStyle name="_교대토공_밀주교내역2_소하교수량내역_석수IC교수량산출서(기둥보강)" xfId="3727"/>
    <cellStyle name="_교대토공_밀주교내역2_진안교내역3" xfId="3728"/>
    <cellStyle name="_교대토공_밀주교내역2_진안교내역3_내성천교-수량산출서" xfId="3729"/>
    <cellStyle name="_교대토공_밀주교내역2_진안교내역3_석수IC교수량산출서" xfId="3730"/>
    <cellStyle name="_교대토공_밀주교내역2_진안교내역3_석수IC교수량산출서(기둥보강)" xfId="3731"/>
    <cellStyle name="_교대토공_밀주교내역2_진위교(수정)" xfId="3732"/>
    <cellStyle name="_교대토공_밀주교내역2_진위교(수정)_내성천교-수량산출서" xfId="3733"/>
    <cellStyle name="_교대토공_밀주교내역2_진위교(수정)_석수IC교수량산출서" xfId="3734"/>
    <cellStyle name="_교대토공_밀주교내역2_진위교(수정)_석수IC교수량산출서(기둥보강)" xfId="3735"/>
    <cellStyle name="_교대토공_밀주교내역2_진위교내역3" xfId="3736"/>
    <cellStyle name="_교대토공_밀주교내역2_진위교내역3_내성천교-수량산출서" xfId="3737"/>
    <cellStyle name="_교대토공_밀주교내역2_진위교내역3_석수IC교수량산출서" xfId="3738"/>
    <cellStyle name="_교대토공_밀주교내역2_진위교내역3_석수IC교수량산출서(기둥보강)" xfId="3739"/>
    <cellStyle name="_교대토공_석수IC교수량산출서" xfId="3740"/>
    <cellStyle name="_교대토공_석수IC교수량산출서(기둥보강)" xfId="3741"/>
    <cellStyle name="_교대토공_진안교내역3" xfId="3742"/>
    <cellStyle name="_교대토공_진안교내역3_내성천교-수량산출서" xfId="3743"/>
    <cellStyle name="_교대토공_진안교내역3_석수IC교수량산출서" xfId="3744"/>
    <cellStyle name="_교대토공_진안교내역3_석수IC교수량산출서(기둥보강)" xfId="3745"/>
    <cellStyle name="_교대토공수량" xfId="3746"/>
    <cellStyle name="_교대토공수량_내성천교-수량산출서" xfId="3747"/>
    <cellStyle name="_교대토공수량_내역(최종수정)" xfId="3748"/>
    <cellStyle name="_교대토공수량_내역(최종수정)_거모4교" xfId="3749"/>
    <cellStyle name="_교대토공수량_내역(최종수정)_거모4교_내성천교-수량산출서" xfId="3750"/>
    <cellStyle name="_교대토공수량_내역(최종수정)_거모4교_석수IC교수량산출서" xfId="3751"/>
    <cellStyle name="_교대토공수량_내역(최종수정)_거모4교_석수IC교수량산출서(기둥보강)" xfId="3752"/>
    <cellStyle name="_교대토공수량_내역(최종수정)_내성천교-수량산출서" xfId="3753"/>
    <cellStyle name="_교대토공수량_내역(최종수정)_내역4" xfId="3754"/>
    <cellStyle name="_교대토공수량_내역(최종수정)_내역4_내성천교-수량산출서" xfId="3755"/>
    <cellStyle name="_교대토공수량_내역(최종수정)_내역4_석수IC교수량산출서" xfId="3756"/>
    <cellStyle name="_교대토공수량_내역(최종수정)_내역4_석수IC교수량산출서(기둥보강)" xfId="3757"/>
    <cellStyle name="_교대토공수량_내역(최종수정)_동명교" xfId="3758"/>
    <cellStyle name="_교대토공수량_내역(최종수정)_동명교_내성천교-수량산출서" xfId="3759"/>
    <cellStyle name="_교대토공수량_내역(최종수정)_동명교_석수IC교수량산출서" xfId="3760"/>
    <cellStyle name="_교대토공수량_내역(최종수정)_동명교_석수IC교수량산출서(기둥보강)" xfId="3761"/>
    <cellStyle name="_교대토공수량_내역(최종수정)_밀주교내역2" xfId="3762"/>
    <cellStyle name="_교대토공수량_내역(최종수정)_밀주교내역2_내성천교-수량산출서" xfId="3763"/>
    <cellStyle name="_교대토공수량_내역(최종수정)_밀주교내역2_석수IC교수량산출서" xfId="3764"/>
    <cellStyle name="_교대토공수량_내역(최종수정)_밀주교내역2_석수IC교수량산출서(기둥보강)" xfId="3765"/>
    <cellStyle name="_교대토공수량_내역(최종수정)_석수IC교수량산출서" xfId="3766"/>
    <cellStyle name="_교대토공수량_내역(최종수정)_석수IC교수량산출서(기둥보강)" xfId="3767"/>
    <cellStyle name="_교대토공수량_내역(최종수정)_소하교" xfId="3768"/>
    <cellStyle name="_교대토공수량_내역(최종수정)_소하교_내성천교-수량산출서" xfId="3769"/>
    <cellStyle name="_교대토공수량_내역(최종수정)_소하교_석수IC교수량산출서" xfId="3770"/>
    <cellStyle name="_교대토공수량_내역(최종수정)_소하교_석수IC교수량산출서(기둥보강)" xfId="3771"/>
    <cellStyle name="_교대토공수량_내역(최종수정)_소하교수량내역" xfId="3772"/>
    <cellStyle name="_교대토공수량_내역(최종수정)_소하교수량내역_내성천교-수량산출서" xfId="3773"/>
    <cellStyle name="_교대토공수량_내역(최종수정)_소하교수량내역_석수IC교수량산출서" xfId="3774"/>
    <cellStyle name="_교대토공수량_내역(최종수정)_소하교수량내역_석수IC교수량산출서(기둥보강)" xfId="3775"/>
    <cellStyle name="_교대토공수량_내역(최종수정)_진안교내역2" xfId="3776"/>
    <cellStyle name="_교대토공수량_내역(최종수정)_진안교내역2_내성천교-수량산출서" xfId="3777"/>
    <cellStyle name="_교대토공수량_내역(최종수정)_진안교내역2_석수IC교수량산출서" xfId="3778"/>
    <cellStyle name="_교대토공수량_내역(최종수정)_진안교내역2_석수IC교수량산출서(기둥보강)" xfId="3779"/>
    <cellStyle name="_교대토공수량_내역(최종수정)_진안교내역3" xfId="3780"/>
    <cellStyle name="_교대토공수량_내역(최종수정)_진안교내역3_내성천교-수량산출서" xfId="3781"/>
    <cellStyle name="_교대토공수량_내역(최종수정)_진안교내역3_석수IC교수량산출서" xfId="3782"/>
    <cellStyle name="_교대토공수량_내역(최종수정)_진안교내역3_석수IC교수량산출서(기둥보강)" xfId="3783"/>
    <cellStyle name="_교대토공수량_내역(최종수정)_진위교(수정)" xfId="3784"/>
    <cellStyle name="_교대토공수량_내역(최종수정)_진위교(수정)_내성천교-수량산출서" xfId="3785"/>
    <cellStyle name="_교대토공수량_내역(최종수정)_진위교(수정)_석수IC교수량산출서" xfId="3786"/>
    <cellStyle name="_교대토공수량_내역(최종수정)_진위교(수정)_석수IC교수량산출서(기둥보강)" xfId="3787"/>
    <cellStyle name="_교대토공수량_내역(최종수정)_진위교내역3" xfId="3788"/>
    <cellStyle name="_교대토공수량_내역(최종수정)_진위교내역3_내성천교-수량산출서" xfId="3789"/>
    <cellStyle name="_교대토공수량_내역(최종수정)_진위교내역3_석수IC교수량산출서" xfId="3790"/>
    <cellStyle name="_교대토공수량_내역(최종수정)_진위교내역3_석수IC교수량산출서(기둥보강)" xfId="3791"/>
    <cellStyle name="_교대토공수량_밀주교내역2" xfId="3792"/>
    <cellStyle name="_교대토공수량_밀주교내역2_거모4교" xfId="3793"/>
    <cellStyle name="_교대토공수량_밀주교내역2_거모4교_내성천교-수량산출서" xfId="3794"/>
    <cellStyle name="_교대토공수량_밀주교내역2_거모4교_석수IC교수량산출서" xfId="3795"/>
    <cellStyle name="_교대토공수량_밀주교내역2_거모4교_석수IC교수량산출서(기둥보강)" xfId="3796"/>
    <cellStyle name="_교대토공수량_밀주교내역2_내성천교-수량산출서" xfId="3797"/>
    <cellStyle name="_교대토공수량_밀주교내역2_내역4" xfId="3798"/>
    <cellStyle name="_교대토공수량_밀주교내역2_내역4_내성천교-수량산출서" xfId="3799"/>
    <cellStyle name="_교대토공수량_밀주교내역2_내역4_석수IC교수량산출서" xfId="3800"/>
    <cellStyle name="_교대토공수량_밀주교내역2_내역4_석수IC교수량산출서(기둥보강)" xfId="3801"/>
    <cellStyle name="_교대토공수량_밀주교내역2_동명교" xfId="3802"/>
    <cellStyle name="_교대토공수량_밀주교내역2_동명교_내성천교-수량산출서" xfId="3803"/>
    <cellStyle name="_교대토공수량_밀주교내역2_동명교_석수IC교수량산출서" xfId="3804"/>
    <cellStyle name="_교대토공수량_밀주교내역2_동명교_석수IC교수량산출서(기둥보강)" xfId="3805"/>
    <cellStyle name="_교대토공수량_밀주교내역2_석수IC교수량산출서" xfId="3806"/>
    <cellStyle name="_교대토공수량_밀주교내역2_석수IC교수량산출서(기둥보강)" xfId="3807"/>
    <cellStyle name="_교대토공수량_밀주교내역2_소하교" xfId="3808"/>
    <cellStyle name="_교대토공수량_밀주교내역2_소하교_내성천교-수량산출서" xfId="3809"/>
    <cellStyle name="_교대토공수량_밀주교내역2_소하교_석수IC교수량산출서" xfId="3810"/>
    <cellStyle name="_교대토공수량_밀주교내역2_소하교_석수IC교수량산출서(기둥보강)" xfId="3811"/>
    <cellStyle name="_교대토공수량_밀주교내역2_소하교수량내역" xfId="3812"/>
    <cellStyle name="_교대토공수량_밀주교내역2_소하교수량내역_내성천교-수량산출서" xfId="3813"/>
    <cellStyle name="_교대토공수량_밀주교내역2_소하교수량내역_석수IC교수량산출서" xfId="3814"/>
    <cellStyle name="_교대토공수량_밀주교내역2_소하교수량내역_석수IC교수량산출서(기둥보강)" xfId="3815"/>
    <cellStyle name="_교대토공수량_밀주교내역2_진안교내역3" xfId="3816"/>
    <cellStyle name="_교대토공수량_밀주교내역2_진안교내역3_내성천교-수량산출서" xfId="3817"/>
    <cellStyle name="_교대토공수량_밀주교내역2_진안교내역3_석수IC교수량산출서" xfId="3818"/>
    <cellStyle name="_교대토공수량_밀주교내역2_진안교내역3_석수IC교수량산출서(기둥보강)" xfId="3819"/>
    <cellStyle name="_교대토공수량_밀주교내역2_진위교(수정)" xfId="3820"/>
    <cellStyle name="_교대토공수량_밀주교내역2_진위교(수정)_내성천교-수량산출서" xfId="3821"/>
    <cellStyle name="_교대토공수량_밀주교내역2_진위교(수정)_석수IC교수량산출서" xfId="3822"/>
    <cellStyle name="_교대토공수량_밀주교내역2_진위교(수정)_석수IC교수량산출서(기둥보강)" xfId="3823"/>
    <cellStyle name="_교대토공수량_밀주교내역2_진위교내역3" xfId="3824"/>
    <cellStyle name="_교대토공수량_밀주교내역2_진위교내역3_내성천교-수량산출서" xfId="3825"/>
    <cellStyle name="_교대토공수량_밀주교내역2_진위교내역3_석수IC교수량산출서" xfId="3826"/>
    <cellStyle name="_교대토공수량_밀주교내역2_진위교내역3_석수IC교수량산출서(기둥보강)" xfId="3827"/>
    <cellStyle name="_교대토공수량_석수IC교수량산출서" xfId="3828"/>
    <cellStyle name="_교대토공수량_석수IC교수량산출서(기둥보강)" xfId="3829"/>
    <cellStyle name="_교대토공수량_진안교내역3" xfId="3830"/>
    <cellStyle name="_교대토공수량_진안교내역3_내성천교-수량산출서" xfId="3831"/>
    <cellStyle name="_교대토공수량_진안교내역3_석수IC교수량산출서" xfId="3832"/>
    <cellStyle name="_교대토공수량_진안교내역3_석수IC교수량산출서(기둥보강)" xfId="3833"/>
    <cellStyle name="_교량2_수량(하부)" xfId="3834"/>
    <cellStyle name="_교량부" xfId="9970"/>
    <cellStyle name="_교통처리계획(3차작업)" xfId="146"/>
    <cellStyle name="_교통처리계획서(조)" xfId="147"/>
    <cellStyle name="_구미실행_산출" xfId="10369"/>
    <cellStyle name="_국도23호선영암연소지구내역서" xfId="3835"/>
    <cellStyle name="_국도38호선통리지구내역서" xfId="3836"/>
    <cellStyle name="_국도42호선여량지구오르막차로" xfId="3837"/>
    <cellStyle name="_국수교수량" xfId="3838"/>
    <cellStyle name="_군산ITS 설계 원가 조사20031224" xfId="3839"/>
    <cellStyle name="_굴착승인 미굴착내역" xfId="3840"/>
    <cellStyle name="_굴착승인 미굴착내역_도로굴착 복구비 정비대장-1" xfId="3841"/>
    <cellStyle name="_궁안교시행구분" xfId="148"/>
    <cellStyle name="_궁안교用" xfId="149"/>
    <cellStyle name="_금천청소년수련관(토목林)" xfId="3842"/>
    <cellStyle name="_기계단가산출" xfId="9971"/>
    <cellStyle name="_기상부분_태민" xfId="3843"/>
    <cellStyle name="_기성(1회)" xfId="150"/>
    <cellStyle name="_기초공사" xfId="3844"/>
    <cellStyle name="_기초단가('03년)" xfId="9972"/>
    <cellStyle name="_기초단가(서울1차)" xfId="151"/>
    <cellStyle name="_기초단가(서울1차)_3.0설계변경(3회)" xfId="152"/>
    <cellStyle name="_기초단가(서울1차)_설계변경(1회)" xfId="153"/>
    <cellStyle name="_기초단가(서울1차)_설계변경(2회)" xfId="154"/>
    <cellStyle name="_기초단가(서울1차)_설계변경(3회)" xfId="155"/>
    <cellStyle name="_기초단가(서울1차)_설계변경내역서" xfId="156"/>
    <cellStyle name="_김포IC R-E교-수량산출서" xfId="3845"/>
    <cellStyle name="_깨기수량(부대)" xfId="3846"/>
    <cellStyle name="_깨기수량(부대)_깨기수량(부대)" xfId="3847"/>
    <cellStyle name="_깨기수량(부대)_깨기수량(부대)_부대공수량" xfId="3848"/>
    <cellStyle name="_깨기수량(부대)_부대공수량" xfId="3849"/>
    <cellStyle name="_나노엔텍(임금)" xfId="3850"/>
    <cellStyle name="_낙석단가" xfId="3851"/>
    <cellStyle name="_낙성대배수지보수공사실시설계-20060120" xfId="10370"/>
    <cellStyle name="_난간방호벽인력" xfId="9973"/>
    <cellStyle name="_남양-팔탄(+0%)" xfId="157"/>
    <cellStyle name="_남양-팔탄(+0%)_(가)실행" xfId="158"/>
    <cellStyle name="_남양-팔탄(+0%)_(가)실행_02.작업일보(04.3.16~)" xfId="159"/>
    <cellStyle name="_남양-팔탄(+0%)_(가)실행_04.회의자료양식(12월10일)" xfId="160"/>
    <cellStyle name="_남양-팔탄(+0%)_(가)실행_04.회의자료양식(12월10일)_02.작업일보(04.3.16~)" xfId="161"/>
    <cellStyle name="_남양-팔탄(+0%)_(가)실행_04.회의자료양식(12월10일)_작업일보(04.3.16~)" xfId="162"/>
    <cellStyle name="_남양-팔탄(+0%)_(가)실행_04.회의자료양식(12월10일)_진행" xfId="163"/>
    <cellStyle name="_남양-팔탄(+0%)_(가)실행_Book1" xfId="164"/>
    <cellStyle name="_남양-팔탄(+0%)_(가)실행_Book1_02.작업일보(04.3.16~)" xfId="165"/>
    <cellStyle name="_남양-팔탄(+0%)_(가)실행_Book1_작업일보(04.3.16~)" xfId="166"/>
    <cellStyle name="_남양-팔탄(+0%)_(가)실행_Book1_진행" xfId="167"/>
    <cellStyle name="_남양-팔탄(+0%)_(가)실행_방호책 및보도포장내역" xfId="168"/>
    <cellStyle name="_남양-팔탄(+0%)_(가)실행_월간공정보고(03.12.01)" xfId="169"/>
    <cellStyle name="_남양-팔탄(+0%)_(가)실행_월간공정보고(03.12.01)_02.작업일보(04.3.16~)" xfId="170"/>
    <cellStyle name="_남양-팔탄(+0%)_(가)실행_월간공정보고(03.12.01)_작업일보(04.3.16~)" xfId="171"/>
    <cellStyle name="_남양-팔탄(+0%)_(가)실행_월간공정보고(03.12.01)_진행" xfId="172"/>
    <cellStyle name="_남양-팔탄(+0%)_(가)실행_작업일보(04.3.16~)" xfId="173"/>
    <cellStyle name="_남양-팔탄(+0%)_(가)실행_전도금정산서" xfId="174"/>
    <cellStyle name="_남양-팔탄(+0%)_(가)실행_전도금정산서_02.작업일보(04.3.16~)" xfId="175"/>
    <cellStyle name="_남양-팔탄(+0%)_(가)실행_전도금정산서_작업일보(04.3.16~)" xfId="176"/>
    <cellStyle name="_남양-팔탄(+0%)_(가)실행_전도금정산서_진행" xfId="177"/>
    <cellStyle name="_남양-팔탄(+0%)_(가)실행_주간공정보고(03.12.01)" xfId="178"/>
    <cellStyle name="_남양-팔탄(+0%)_(가)실행_주간공정보고(03.12.01)_02.작업일보(04.3.16~)" xfId="179"/>
    <cellStyle name="_남양-팔탄(+0%)_(가)실행_주간공정보고(03.12.01)_작업일보(04.3.16~)" xfId="180"/>
    <cellStyle name="_남양-팔탄(+0%)_(가)실행_주간공정보고(03.12.01)_진행" xfId="181"/>
    <cellStyle name="_남양-팔탄(+0%)_(가)실행_진행" xfId="182"/>
    <cellStyle name="_남양-팔탄(+0%)_(가)실행_회의자료양식(12월10일)-수정" xfId="183"/>
    <cellStyle name="_남양-팔탄(+0%)_(가)실행_회의자료양식(12월10일)-수정_02.작업일보(04.3.16~)" xfId="184"/>
    <cellStyle name="_남양-팔탄(+0%)_(가)실행_회의자료양식(12월10일)-수정_작업일보(04.3.16~)" xfId="185"/>
    <cellStyle name="_남양-팔탄(+0%)_(가)실행_회의자료양식(12월10일)-수정_진행" xfId="186"/>
    <cellStyle name="_남양-팔탄(+0%)_02.작업일보(04.3.16~)" xfId="187"/>
    <cellStyle name="_남양-팔탄(+0%)_04.회의자료양식(12월10일)" xfId="188"/>
    <cellStyle name="_남양-팔탄(+0%)_04.회의자료양식(12월10일)_02.작업일보(04.3.16~)" xfId="189"/>
    <cellStyle name="_남양-팔탄(+0%)_04.회의자료양식(12월10일)_작업일보(04.3.16~)" xfId="190"/>
    <cellStyle name="_남양-팔탄(+0%)_04.회의자료양식(12월10일)_진행" xfId="191"/>
    <cellStyle name="_남양-팔탄(+0%)_Book1" xfId="192"/>
    <cellStyle name="_남양-팔탄(+0%)_Book1_02.작업일보(04.3.16~)" xfId="193"/>
    <cellStyle name="_남양-팔탄(+0%)_Book1_작업일보(04.3.16~)" xfId="194"/>
    <cellStyle name="_남양-팔탄(+0%)_Book1_진행" xfId="195"/>
    <cellStyle name="_남양-팔탄(+0%)_가실행(공설운동장)" xfId="196"/>
    <cellStyle name="_남양-팔탄(+0%)_가실행(공설운동장)_02.작업일보(04.3.16~)" xfId="197"/>
    <cellStyle name="_남양-팔탄(+0%)_가실행(공설운동장)_04.회의자료양식(12월10일)" xfId="198"/>
    <cellStyle name="_남양-팔탄(+0%)_가실행(공설운동장)_04.회의자료양식(12월10일)_02.작업일보(04.3.16~)" xfId="199"/>
    <cellStyle name="_남양-팔탄(+0%)_가실행(공설운동장)_04.회의자료양식(12월10일)_작업일보(04.3.16~)" xfId="200"/>
    <cellStyle name="_남양-팔탄(+0%)_가실행(공설운동장)_04.회의자료양식(12월10일)_진행" xfId="201"/>
    <cellStyle name="_남양-팔탄(+0%)_가실행(공설운동장)_Book1" xfId="202"/>
    <cellStyle name="_남양-팔탄(+0%)_가실행(공설운동장)_Book1_02.작업일보(04.3.16~)" xfId="203"/>
    <cellStyle name="_남양-팔탄(+0%)_가실행(공설운동장)_Book1_작업일보(04.3.16~)" xfId="204"/>
    <cellStyle name="_남양-팔탄(+0%)_가실행(공설운동장)_Book1_진행" xfId="205"/>
    <cellStyle name="_남양-팔탄(+0%)_가실행(공설운동장)_방호책 및보도포장내역" xfId="206"/>
    <cellStyle name="_남양-팔탄(+0%)_가실행(공설운동장)_월간공정보고(03.12.01)" xfId="207"/>
    <cellStyle name="_남양-팔탄(+0%)_가실행(공설운동장)_월간공정보고(03.12.01)_02.작업일보(04.3.16~)" xfId="208"/>
    <cellStyle name="_남양-팔탄(+0%)_가실행(공설운동장)_월간공정보고(03.12.01)_작업일보(04.3.16~)" xfId="209"/>
    <cellStyle name="_남양-팔탄(+0%)_가실행(공설운동장)_월간공정보고(03.12.01)_진행" xfId="210"/>
    <cellStyle name="_남양-팔탄(+0%)_가실행(공설운동장)_작업일보(04.3.16~)" xfId="211"/>
    <cellStyle name="_남양-팔탄(+0%)_가실행(공설운동장)_전도금정산서" xfId="212"/>
    <cellStyle name="_남양-팔탄(+0%)_가실행(공설운동장)_전도금정산서_02.작업일보(04.3.16~)" xfId="213"/>
    <cellStyle name="_남양-팔탄(+0%)_가실행(공설운동장)_전도금정산서_작업일보(04.3.16~)" xfId="214"/>
    <cellStyle name="_남양-팔탄(+0%)_가실행(공설운동장)_전도금정산서_진행" xfId="215"/>
    <cellStyle name="_남양-팔탄(+0%)_가실행(공설운동장)_주간공정보고(03.12.01)" xfId="216"/>
    <cellStyle name="_남양-팔탄(+0%)_가실행(공설운동장)_주간공정보고(03.12.01)_02.작업일보(04.3.16~)" xfId="217"/>
    <cellStyle name="_남양-팔탄(+0%)_가실행(공설운동장)_주간공정보고(03.12.01)_작업일보(04.3.16~)" xfId="218"/>
    <cellStyle name="_남양-팔탄(+0%)_가실행(공설운동장)_주간공정보고(03.12.01)_진행" xfId="219"/>
    <cellStyle name="_남양-팔탄(+0%)_가실행(공설운동장)_진행" xfId="220"/>
    <cellStyle name="_남양-팔탄(+0%)_가실행(공설운동장)_회의자료양식(12월10일)-수정" xfId="221"/>
    <cellStyle name="_남양-팔탄(+0%)_가실행(공설운동장)_회의자료양식(12월10일)-수정_02.작업일보(04.3.16~)" xfId="222"/>
    <cellStyle name="_남양-팔탄(+0%)_가실행(공설운동장)_회의자료양식(12월10일)-수정_작업일보(04.3.16~)" xfId="223"/>
    <cellStyle name="_남양-팔탄(+0%)_가실행(공설운동장)_회의자료양식(12월10일)-수정_진행" xfId="224"/>
    <cellStyle name="_남양-팔탄(+0%)_가실행(송탄IC)" xfId="225"/>
    <cellStyle name="_남양-팔탄(+0%)_가실행(송탄IC)_02.작업일보(04.3.16~)" xfId="226"/>
    <cellStyle name="_남양-팔탄(+0%)_가실행(송탄IC)_04.회의자료양식(12월10일)" xfId="227"/>
    <cellStyle name="_남양-팔탄(+0%)_가실행(송탄IC)_04.회의자료양식(12월10일)_02.작업일보(04.3.16~)" xfId="228"/>
    <cellStyle name="_남양-팔탄(+0%)_가실행(송탄IC)_04.회의자료양식(12월10일)_작업일보(04.3.16~)" xfId="229"/>
    <cellStyle name="_남양-팔탄(+0%)_가실행(송탄IC)_04.회의자료양식(12월10일)_진행" xfId="230"/>
    <cellStyle name="_남양-팔탄(+0%)_가실행(송탄IC)_Book1" xfId="231"/>
    <cellStyle name="_남양-팔탄(+0%)_가실행(송탄IC)_Book1_02.작업일보(04.3.16~)" xfId="232"/>
    <cellStyle name="_남양-팔탄(+0%)_가실행(송탄IC)_Book1_작업일보(04.3.16~)" xfId="233"/>
    <cellStyle name="_남양-팔탄(+0%)_가실행(송탄IC)_Book1_진행" xfId="234"/>
    <cellStyle name="_남양-팔탄(+0%)_가실행(송탄IC)_방호책 및보도포장내역" xfId="235"/>
    <cellStyle name="_남양-팔탄(+0%)_가실행(송탄IC)_월간공정보고(03.12.01)" xfId="236"/>
    <cellStyle name="_남양-팔탄(+0%)_가실행(송탄IC)_월간공정보고(03.12.01)_02.작업일보(04.3.16~)" xfId="237"/>
    <cellStyle name="_남양-팔탄(+0%)_가실행(송탄IC)_월간공정보고(03.12.01)_작업일보(04.3.16~)" xfId="238"/>
    <cellStyle name="_남양-팔탄(+0%)_가실행(송탄IC)_월간공정보고(03.12.01)_진행" xfId="239"/>
    <cellStyle name="_남양-팔탄(+0%)_가실행(송탄IC)_작업일보(04.3.16~)" xfId="240"/>
    <cellStyle name="_남양-팔탄(+0%)_가실행(송탄IC)_전도금정산서" xfId="241"/>
    <cellStyle name="_남양-팔탄(+0%)_가실행(송탄IC)_전도금정산서_02.작업일보(04.3.16~)" xfId="242"/>
    <cellStyle name="_남양-팔탄(+0%)_가실행(송탄IC)_전도금정산서_작업일보(04.3.16~)" xfId="243"/>
    <cellStyle name="_남양-팔탄(+0%)_가실행(송탄IC)_전도금정산서_진행" xfId="244"/>
    <cellStyle name="_남양-팔탄(+0%)_가실행(송탄IC)_주간공정보고(03.12.01)" xfId="245"/>
    <cellStyle name="_남양-팔탄(+0%)_가실행(송탄IC)_주간공정보고(03.12.01)_02.작업일보(04.3.16~)" xfId="246"/>
    <cellStyle name="_남양-팔탄(+0%)_가실행(송탄IC)_주간공정보고(03.12.01)_작업일보(04.3.16~)" xfId="247"/>
    <cellStyle name="_남양-팔탄(+0%)_가실행(송탄IC)_주간공정보고(03.12.01)_진행" xfId="248"/>
    <cellStyle name="_남양-팔탄(+0%)_가실행(송탄IC)_진행" xfId="249"/>
    <cellStyle name="_남양-팔탄(+0%)_가실행(송탄IC)_회의자료양식(12월10일)-수정" xfId="250"/>
    <cellStyle name="_남양-팔탄(+0%)_가실행(송탄IC)_회의자료양식(12월10일)-수정_02.작업일보(04.3.16~)" xfId="251"/>
    <cellStyle name="_남양-팔탄(+0%)_가실행(송탄IC)_회의자료양식(12월10일)-수정_작업일보(04.3.16~)" xfId="252"/>
    <cellStyle name="_남양-팔탄(+0%)_가실행(송탄IC)_회의자료양식(12월10일)-수정_진행" xfId="253"/>
    <cellStyle name="_남양-팔탄(+0%)_방호책 및보도포장내역" xfId="254"/>
    <cellStyle name="_남양-팔탄(+0%)_월간공정보고(03.12.01)" xfId="255"/>
    <cellStyle name="_남양-팔탄(+0%)_월간공정보고(03.12.01)_02.작업일보(04.3.16~)" xfId="256"/>
    <cellStyle name="_남양-팔탄(+0%)_월간공정보고(03.12.01)_작업일보(04.3.16~)" xfId="257"/>
    <cellStyle name="_남양-팔탄(+0%)_월간공정보고(03.12.01)_진행" xfId="258"/>
    <cellStyle name="_남양-팔탄(+0%)_작업일보(04.3.16~)" xfId="259"/>
    <cellStyle name="_남양-팔탄(+0%)_전도금정산서" xfId="260"/>
    <cellStyle name="_남양-팔탄(+0%)_전도금정산서_02.작업일보(04.3.16~)" xfId="261"/>
    <cellStyle name="_남양-팔탄(+0%)_전도금정산서_작업일보(04.3.16~)" xfId="262"/>
    <cellStyle name="_남양-팔탄(+0%)_전도금정산서_진행" xfId="263"/>
    <cellStyle name="_남양-팔탄(+0%)_주간공정보고(03.12.01)" xfId="264"/>
    <cellStyle name="_남양-팔탄(+0%)_주간공정보고(03.12.01)_02.작업일보(04.3.16~)" xfId="265"/>
    <cellStyle name="_남양-팔탄(+0%)_주간공정보고(03.12.01)_작업일보(04.3.16~)" xfId="266"/>
    <cellStyle name="_남양-팔탄(+0%)_주간공정보고(03.12.01)_진행" xfId="267"/>
    <cellStyle name="_남양-팔탄(+0%)_중동성황(가)실행" xfId="268"/>
    <cellStyle name="_남양-팔탄(+0%)_중동성황(가)실행_02.작업일보(04.3.16~)" xfId="269"/>
    <cellStyle name="_남양-팔탄(+0%)_중동성황(가)실행_04.회의자료양식(12월10일)" xfId="270"/>
    <cellStyle name="_남양-팔탄(+0%)_중동성황(가)실행_04.회의자료양식(12월10일)_02.작업일보(04.3.16~)" xfId="271"/>
    <cellStyle name="_남양-팔탄(+0%)_중동성황(가)실행_04.회의자료양식(12월10일)_작업일보(04.3.16~)" xfId="272"/>
    <cellStyle name="_남양-팔탄(+0%)_중동성황(가)실행_04.회의자료양식(12월10일)_진행" xfId="273"/>
    <cellStyle name="_남양-팔탄(+0%)_중동성황(가)실행_Book1" xfId="274"/>
    <cellStyle name="_남양-팔탄(+0%)_중동성황(가)실행_Book1_02.작업일보(04.3.16~)" xfId="275"/>
    <cellStyle name="_남양-팔탄(+0%)_중동성황(가)실행_Book1_작업일보(04.3.16~)" xfId="276"/>
    <cellStyle name="_남양-팔탄(+0%)_중동성황(가)실행_Book1_진행" xfId="277"/>
    <cellStyle name="_남양-팔탄(+0%)_중동성황(가)실행_방호책 및보도포장내역" xfId="278"/>
    <cellStyle name="_남양-팔탄(+0%)_중동성황(가)실행_월간공정보고(03.12.01)" xfId="279"/>
    <cellStyle name="_남양-팔탄(+0%)_중동성황(가)실행_월간공정보고(03.12.01)_02.작업일보(04.3.16~)" xfId="280"/>
    <cellStyle name="_남양-팔탄(+0%)_중동성황(가)실행_월간공정보고(03.12.01)_작업일보(04.3.16~)" xfId="281"/>
    <cellStyle name="_남양-팔탄(+0%)_중동성황(가)실행_월간공정보고(03.12.01)_진행" xfId="282"/>
    <cellStyle name="_남양-팔탄(+0%)_중동성황(가)실행_작업일보(04.3.16~)" xfId="283"/>
    <cellStyle name="_남양-팔탄(+0%)_중동성황(가)실행_전도금정산서" xfId="284"/>
    <cellStyle name="_남양-팔탄(+0%)_중동성황(가)실행_전도금정산서_02.작업일보(04.3.16~)" xfId="285"/>
    <cellStyle name="_남양-팔탄(+0%)_중동성황(가)실행_전도금정산서_작업일보(04.3.16~)" xfId="286"/>
    <cellStyle name="_남양-팔탄(+0%)_중동성황(가)실행_전도금정산서_진행" xfId="287"/>
    <cellStyle name="_남양-팔탄(+0%)_중동성황(가)실행_주간공정보고(03.12.01)" xfId="288"/>
    <cellStyle name="_남양-팔탄(+0%)_중동성황(가)실행_주간공정보고(03.12.01)_02.작업일보(04.3.16~)" xfId="289"/>
    <cellStyle name="_남양-팔탄(+0%)_중동성황(가)실행_주간공정보고(03.12.01)_작업일보(04.3.16~)" xfId="290"/>
    <cellStyle name="_남양-팔탄(+0%)_중동성황(가)실행_주간공정보고(03.12.01)_진행" xfId="291"/>
    <cellStyle name="_남양-팔탄(+0%)_중동성황(가)실행_진행" xfId="292"/>
    <cellStyle name="_남양-팔탄(+0%)_중동성황(가)실행_회의자료양식(12월10일)-수정" xfId="293"/>
    <cellStyle name="_남양-팔탄(+0%)_중동성황(가)실행_회의자료양식(12월10일)-수정_02.작업일보(04.3.16~)" xfId="294"/>
    <cellStyle name="_남양-팔탄(+0%)_중동성황(가)실행_회의자료양식(12월10일)-수정_작업일보(04.3.16~)" xfId="295"/>
    <cellStyle name="_남양-팔탄(+0%)_중동성황(가)실행_회의자료양식(12월10일)-수정_진행" xfId="296"/>
    <cellStyle name="_남양-팔탄(+0%)_중동-성황투찰(new)(발주자변경)" xfId="297"/>
    <cellStyle name="_남양-팔탄(+0%)_중동-성황투찰(new)(발주자변경)_02.작업일보(04.3.16~)" xfId="298"/>
    <cellStyle name="_남양-팔탄(+0%)_중동-성황투찰(new)(발주자변경)_04.회의자료양식(12월10일)" xfId="299"/>
    <cellStyle name="_남양-팔탄(+0%)_중동-성황투찰(new)(발주자변경)_04.회의자료양식(12월10일)_02.작업일보(04.3.16~)" xfId="300"/>
    <cellStyle name="_남양-팔탄(+0%)_중동-성황투찰(new)(발주자변경)_04.회의자료양식(12월10일)_작업일보(04.3.16~)" xfId="301"/>
    <cellStyle name="_남양-팔탄(+0%)_중동-성황투찰(new)(발주자변경)_04.회의자료양식(12월10일)_진행" xfId="302"/>
    <cellStyle name="_남양-팔탄(+0%)_중동-성황투찰(new)(발주자변경)_Book1" xfId="303"/>
    <cellStyle name="_남양-팔탄(+0%)_중동-성황투찰(new)(발주자변경)_Book1_02.작업일보(04.3.16~)" xfId="304"/>
    <cellStyle name="_남양-팔탄(+0%)_중동-성황투찰(new)(발주자변경)_Book1_작업일보(04.3.16~)" xfId="305"/>
    <cellStyle name="_남양-팔탄(+0%)_중동-성황투찰(new)(발주자변경)_Book1_진행" xfId="306"/>
    <cellStyle name="_남양-팔탄(+0%)_중동-성황투찰(new)(발주자변경)_방호책 및보도포장내역" xfId="307"/>
    <cellStyle name="_남양-팔탄(+0%)_중동-성황투찰(new)(발주자변경)_월간공정보고(03.12.01)" xfId="308"/>
    <cellStyle name="_남양-팔탄(+0%)_중동-성황투찰(new)(발주자변경)_월간공정보고(03.12.01)_02.작업일보(04.3.16~)" xfId="309"/>
    <cellStyle name="_남양-팔탄(+0%)_중동-성황투찰(new)(발주자변경)_월간공정보고(03.12.01)_작업일보(04.3.16~)" xfId="310"/>
    <cellStyle name="_남양-팔탄(+0%)_중동-성황투찰(new)(발주자변경)_월간공정보고(03.12.01)_진행" xfId="311"/>
    <cellStyle name="_남양-팔탄(+0%)_중동-성황투찰(new)(발주자변경)_작업일보(04.3.16~)" xfId="312"/>
    <cellStyle name="_남양-팔탄(+0%)_중동-성황투찰(new)(발주자변경)_전도금정산서" xfId="313"/>
    <cellStyle name="_남양-팔탄(+0%)_중동-성황투찰(new)(발주자변경)_전도금정산서_02.작업일보(04.3.16~)" xfId="314"/>
    <cellStyle name="_남양-팔탄(+0%)_중동-성황투찰(new)(발주자변경)_전도금정산서_작업일보(04.3.16~)" xfId="315"/>
    <cellStyle name="_남양-팔탄(+0%)_중동-성황투찰(new)(발주자변경)_전도금정산서_진행" xfId="316"/>
    <cellStyle name="_남양-팔탄(+0%)_중동-성황투찰(new)(발주자변경)_주간공정보고(03.12.01)" xfId="317"/>
    <cellStyle name="_남양-팔탄(+0%)_중동-성황투찰(new)(발주자변경)_주간공정보고(03.12.01)_02.작업일보(04.3.16~)" xfId="318"/>
    <cellStyle name="_남양-팔탄(+0%)_중동-성황투찰(new)(발주자변경)_주간공정보고(03.12.01)_작업일보(04.3.16~)" xfId="319"/>
    <cellStyle name="_남양-팔탄(+0%)_중동-성황투찰(new)(발주자변경)_주간공정보고(03.12.01)_진행" xfId="320"/>
    <cellStyle name="_남양-팔탄(+0%)_중동-성황투찰(new)(발주자변경)_진행" xfId="321"/>
    <cellStyle name="_남양-팔탄(+0%)_중동-성황투찰(new)(발주자변경)_회의자료양식(12월10일)-수정" xfId="322"/>
    <cellStyle name="_남양-팔탄(+0%)_중동-성황투찰(new)(발주자변경)_회의자료양식(12월10일)-수정_02.작업일보(04.3.16~)" xfId="323"/>
    <cellStyle name="_남양-팔탄(+0%)_중동-성황투찰(new)(발주자변경)_회의자료양식(12월10일)-수정_작업일보(04.3.16~)" xfId="324"/>
    <cellStyle name="_남양-팔탄(+0%)_중동-성황투찰(new)(발주자변경)_회의자료양식(12월10일)-수정_진행" xfId="325"/>
    <cellStyle name="_남양-팔탄(+0%)_진행" xfId="326"/>
    <cellStyle name="_남양-팔탄(+0%)_토공및구조물" xfId="327"/>
    <cellStyle name="_남양-팔탄(+0%)_토공및구조물_02.작업일보(04.3.16~)" xfId="328"/>
    <cellStyle name="_남양-팔탄(+0%)_토공및구조물_04.회의자료양식(12월10일)" xfId="329"/>
    <cellStyle name="_남양-팔탄(+0%)_토공및구조물_04.회의자료양식(12월10일)_02.작업일보(04.3.16~)" xfId="330"/>
    <cellStyle name="_남양-팔탄(+0%)_토공및구조물_04.회의자료양식(12월10일)_작업일보(04.3.16~)" xfId="331"/>
    <cellStyle name="_남양-팔탄(+0%)_토공및구조물_04.회의자료양식(12월10일)_진행" xfId="332"/>
    <cellStyle name="_남양-팔탄(+0%)_토공및구조물_Book1" xfId="333"/>
    <cellStyle name="_남양-팔탄(+0%)_토공및구조물_Book1_02.작업일보(04.3.16~)" xfId="334"/>
    <cellStyle name="_남양-팔탄(+0%)_토공및구조물_Book1_작업일보(04.3.16~)" xfId="335"/>
    <cellStyle name="_남양-팔탄(+0%)_토공및구조물_Book1_진행" xfId="336"/>
    <cellStyle name="_남양-팔탄(+0%)_토공및구조물_방호책 및보도포장내역" xfId="337"/>
    <cellStyle name="_남양-팔탄(+0%)_토공및구조물_월간공정보고(03.12.01)" xfId="338"/>
    <cellStyle name="_남양-팔탄(+0%)_토공및구조물_월간공정보고(03.12.01)_02.작업일보(04.3.16~)" xfId="339"/>
    <cellStyle name="_남양-팔탄(+0%)_토공및구조물_월간공정보고(03.12.01)_작업일보(04.3.16~)" xfId="340"/>
    <cellStyle name="_남양-팔탄(+0%)_토공및구조물_월간공정보고(03.12.01)_진행" xfId="341"/>
    <cellStyle name="_남양-팔탄(+0%)_토공및구조물_작업일보(04.3.16~)" xfId="342"/>
    <cellStyle name="_남양-팔탄(+0%)_토공및구조물_전도금정산서" xfId="343"/>
    <cellStyle name="_남양-팔탄(+0%)_토공및구조물_전도금정산서_02.작업일보(04.3.16~)" xfId="344"/>
    <cellStyle name="_남양-팔탄(+0%)_토공및구조물_전도금정산서_작업일보(04.3.16~)" xfId="345"/>
    <cellStyle name="_남양-팔탄(+0%)_토공및구조물_전도금정산서_진행" xfId="346"/>
    <cellStyle name="_남양-팔탄(+0%)_토공및구조물_주간공정보고(03.12.01)" xfId="347"/>
    <cellStyle name="_남양-팔탄(+0%)_토공및구조물_주간공정보고(03.12.01)_02.작업일보(04.3.16~)" xfId="348"/>
    <cellStyle name="_남양-팔탄(+0%)_토공및구조물_주간공정보고(03.12.01)_작업일보(04.3.16~)" xfId="349"/>
    <cellStyle name="_남양-팔탄(+0%)_토공및구조물_주간공정보고(03.12.01)_진행" xfId="350"/>
    <cellStyle name="_남양-팔탄(+0%)_토공및구조물_진행" xfId="351"/>
    <cellStyle name="_남양-팔탄(+0%)_토공및구조물_회의자료양식(12월10일)-수정" xfId="352"/>
    <cellStyle name="_남양-팔탄(+0%)_토공및구조물_회의자료양식(12월10일)-수정_02.작업일보(04.3.16~)" xfId="353"/>
    <cellStyle name="_남양-팔탄(+0%)_토공및구조물_회의자료양식(12월10일)-수정_작업일보(04.3.16~)" xfId="354"/>
    <cellStyle name="_남양-팔탄(+0%)_토공및구조물_회의자료양식(12월10일)-수정_진행" xfId="355"/>
    <cellStyle name="_남양-팔탄(+0%)_회의자료양식(12월10일)-수정" xfId="356"/>
    <cellStyle name="_남양-팔탄(+0%)_회의자료양식(12월10일)-수정_02.작업일보(04.3.16~)" xfId="357"/>
    <cellStyle name="_남양-팔탄(+0%)_회의자료양식(12월10일)-수정_작업일보(04.3.16~)" xfId="358"/>
    <cellStyle name="_남양-팔탄(+0%)_회의자료양식(12월10일)-수정_진행" xfId="359"/>
    <cellStyle name="_남양-팔탄(공무)" xfId="360"/>
    <cellStyle name="_남양-팔탄(공무)_02.작업일보(04.3.16~)" xfId="361"/>
    <cellStyle name="_남양-팔탄(공무)_04.회의자료양식(12월10일)" xfId="362"/>
    <cellStyle name="_남양-팔탄(공무)_04.회의자료양식(12월10일)_02.작업일보(04.3.16~)" xfId="363"/>
    <cellStyle name="_남양-팔탄(공무)_04.회의자료양식(12월10일)_작업일보(04.3.16~)" xfId="364"/>
    <cellStyle name="_남양-팔탄(공무)_04.회의자료양식(12월10일)_진행" xfId="365"/>
    <cellStyle name="_남양-팔탄(공무)_Book1" xfId="366"/>
    <cellStyle name="_남양-팔탄(공무)_Book1_02.작업일보(04.3.16~)" xfId="367"/>
    <cellStyle name="_남양-팔탄(공무)_Book1_작업일보(04.3.16~)" xfId="368"/>
    <cellStyle name="_남양-팔탄(공무)_Book1_진행" xfId="369"/>
    <cellStyle name="_남양-팔탄(공무)_방호책 및보도포장내역" xfId="370"/>
    <cellStyle name="_남양-팔탄(공무)_월간공정보고(03.12.01)" xfId="371"/>
    <cellStyle name="_남양-팔탄(공무)_월간공정보고(03.12.01)_02.작업일보(04.3.16~)" xfId="372"/>
    <cellStyle name="_남양-팔탄(공무)_월간공정보고(03.12.01)_작업일보(04.3.16~)" xfId="373"/>
    <cellStyle name="_남양-팔탄(공무)_월간공정보고(03.12.01)_진행" xfId="374"/>
    <cellStyle name="_남양-팔탄(공무)_작업일보(04.3.16~)" xfId="375"/>
    <cellStyle name="_남양-팔탄(공무)_전도금정산서" xfId="376"/>
    <cellStyle name="_남양-팔탄(공무)_전도금정산서_02.작업일보(04.3.16~)" xfId="377"/>
    <cellStyle name="_남양-팔탄(공무)_전도금정산서_작업일보(04.3.16~)" xfId="378"/>
    <cellStyle name="_남양-팔탄(공무)_전도금정산서_진행" xfId="379"/>
    <cellStyle name="_남양-팔탄(공무)_주간공정보고(03.12.01)" xfId="380"/>
    <cellStyle name="_남양-팔탄(공무)_주간공정보고(03.12.01)_02.작업일보(04.3.16~)" xfId="381"/>
    <cellStyle name="_남양-팔탄(공무)_주간공정보고(03.12.01)_작업일보(04.3.16~)" xfId="382"/>
    <cellStyle name="_남양-팔탄(공무)_주간공정보고(03.12.01)_진행" xfId="383"/>
    <cellStyle name="_남양-팔탄(공무)_진행" xfId="384"/>
    <cellStyle name="_남양-팔탄(공무)_회의자료양식(12월10일)-수정" xfId="385"/>
    <cellStyle name="_남양-팔탄(공무)_회의자료양식(12월10일)-수정_02.작업일보(04.3.16~)" xfId="386"/>
    <cellStyle name="_남양-팔탄(공무)_회의자료양식(12월10일)-수정_작업일보(04.3.16~)" xfId="387"/>
    <cellStyle name="_남양-팔탄(공무)_회의자료양식(12월10일)-수정_진행" xfId="388"/>
    <cellStyle name="_내성천교-수량산출서" xfId="3852"/>
    <cellStyle name="_내성천교-수량산출서(수정)" xfId="3853"/>
    <cellStyle name="_내역(최종수정)" xfId="3854"/>
    <cellStyle name="_내역(최종수정)_거모4교" xfId="3855"/>
    <cellStyle name="_내역(최종수정)_거모4교_내성천교-수량산출서" xfId="3856"/>
    <cellStyle name="_내역(최종수정)_거모4교_석수IC교수량산출서" xfId="3857"/>
    <cellStyle name="_내역(최종수정)_거모4교_석수IC교수량산출서(기둥보강)" xfId="3858"/>
    <cellStyle name="_내역(최종수정)_내성천교-수량산출서" xfId="3859"/>
    <cellStyle name="_내역(최종수정)_내역4" xfId="3860"/>
    <cellStyle name="_내역(최종수정)_내역4_내성천교-수량산출서" xfId="3861"/>
    <cellStyle name="_내역(최종수정)_내역4_석수IC교수량산출서" xfId="3862"/>
    <cellStyle name="_내역(최종수정)_내역4_석수IC교수량산출서(기둥보강)" xfId="3863"/>
    <cellStyle name="_내역(최종수정)_동명교" xfId="3864"/>
    <cellStyle name="_내역(최종수정)_동명교_내성천교-수량산출서" xfId="3865"/>
    <cellStyle name="_내역(최종수정)_동명교_석수IC교수량산출서" xfId="3866"/>
    <cellStyle name="_내역(최종수정)_동명교_석수IC교수량산출서(기둥보강)" xfId="3867"/>
    <cellStyle name="_내역(최종수정)_밀주교내역2" xfId="3868"/>
    <cellStyle name="_내역(최종수정)_밀주교내역2_내성천교-수량산출서" xfId="3869"/>
    <cellStyle name="_내역(최종수정)_밀주교내역2_석수IC교수량산출서" xfId="3870"/>
    <cellStyle name="_내역(최종수정)_밀주교내역2_석수IC교수량산출서(기둥보강)" xfId="3871"/>
    <cellStyle name="_내역(최종수정)_석수IC교수량산출서" xfId="3872"/>
    <cellStyle name="_내역(최종수정)_석수IC교수량산출서(기둥보강)" xfId="3873"/>
    <cellStyle name="_내역(최종수정)_소하교" xfId="3874"/>
    <cellStyle name="_내역(최종수정)_소하교_내성천교-수량산출서" xfId="3875"/>
    <cellStyle name="_내역(최종수정)_소하교_석수IC교수량산출서" xfId="3876"/>
    <cellStyle name="_내역(최종수정)_소하교_석수IC교수량산출서(기둥보강)" xfId="3877"/>
    <cellStyle name="_내역(최종수정)_소하교수량내역" xfId="3878"/>
    <cellStyle name="_내역(최종수정)_소하교수량내역_내성천교-수량산출서" xfId="3879"/>
    <cellStyle name="_내역(최종수정)_소하교수량내역_석수IC교수량산출서" xfId="3880"/>
    <cellStyle name="_내역(최종수정)_소하교수량내역_석수IC교수량산출서(기둥보강)" xfId="3881"/>
    <cellStyle name="_내역(최종수정)_진안교내역2" xfId="3882"/>
    <cellStyle name="_내역(최종수정)_진안교내역2_내성천교-수량산출서" xfId="3883"/>
    <cellStyle name="_내역(최종수정)_진안교내역2_석수IC교수량산출서" xfId="3884"/>
    <cellStyle name="_내역(최종수정)_진안교내역2_석수IC교수량산출서(기둥보강)" xfId="3885"/>
    <cellStyle name="_내역(최종수정)_진안교내역3" xfId="3886"/>
    <cellStyle name="_내역(최종수정)_진안교내역3_내성천교-수량산출서" xfId="3887"/>
    <cellStyle name="_내역(최종수정)_진안교내역3_석수IC교수량산출서" xfId="3888"/>
    <cellStyle name="_내역(최종수정)_진안교내역3_석수IC교수량산출서(기둥보강)" xfId="3889"/>
    <cellStyle name="_내역(최종수정)_진위교(수정)" xfId="3890"/>
    <cellStyle name="_내역(최종수정)_진위교(수정)_내성천교-수량산출서" xfId="3891"/>
    <cellStyle name="_내역(최종수정)_진위교(수정)_석수IC교수량산출서" xfId="3892"/>
    <cellStyle name="_내역(최종수정)_진위교(수정)_석수IC교수량산출서(기둥보강)" xfId="3893"/>
    <cellStyle name="_내역(최종수정)_진위교내역3" xfId="3894"/>
    <cellStyle name="_내역(최종수정)_진위교내역3_내성천교-수량산출서" xfId="3895"/>
    <cellStyle name="_내역(최종수정)_진위교내역3_석수IC교수량산출서" xfId="3896"/>
    <cellStyle name="_내역(최종수정)_진위교내역3_석수IC교수량산출서(기둥보강)" xfId="3897"/>
    <cellStyle name="_내역및신규단가" xfId="3898"/>
    <cellStyle name="_내역서" xfId="389"/>
    <cellStyle name="_내역서 2" xfId="3899"/>
    <cellStyle name="_내역서 3" xfId="11375"/>
    <cellStyle name="_내역서(발주)" xfId="3900"/>
    <cellStyle name="_내역서(성남시)-동선" xfId="3901"/>
    <cellStyle name="_내역서(센터_하드웨어_v1)" xfId="3902"/>
    <cellStyle name="_내역서(센터_하드웨어_통합_V2)" xfId="3903"/>
    <cellStyle name="_내역서(전체)" xfId="3904"/>
    <cellStyle name="_내역서_1" xfId="3905"/>
    <cellStyle name="_내역서_2012년 1월 물가조사" xfId="3906"/>
    <cellStyle name="_내역서_3.0설계변경(3회)" xfId="390"/>
    <cellStyle name="_내역서_VDS(최신11-07)" xfId="3907"/>
    <cellStyle name="_내역서_설계변경(1회)" xfId="391"/>
    <cellStyle name="_내역서_설계변경(2회)" xfId="392"/>
    <cellStyle name="_내역서_설계변경(3회)" xfId="393"/>
    <cellStyle name="_내역서_설계변경내역서" xfId="394"/>
    <cellStyle name="_내역서015호(올림픽)" xfId="395"/>
    <cellStyle name="_내역서015호(올림픽)_3.0설계변경(3회)" xfId="396"/>
    <cellStyle name="_내역서015호(올림픽)_설계변경(1회)" xfId="397"/>
    <cellStyle name="_내역서015호(올림픽)_설계변경(2회)" xfId="398"/>
    <cellStyle name="_내역서015호(올림픽)_설계변경(3회)" xfId="399"/>
    <cellStyle name="_내역서015호(올림픽)_설계변경내역서" xfId="400"/>
    <cellStyle name="_내역서4(1)(1).5" xfId="3908"/>
    <cellStyle name="_내역서피뢰및접지" xfId="3909"/>
    <cellStyle name="_내진내역및수량산출(05.12.1터파기외)" xfId="3910"/>
    <cellStyle name="_내진내역및수량산출(05.12.1터파기외)_거모4교" xfId="3911"/>
    <cellStyle name="_내진내역및수량산출(05.12.1터파기외)_거모4교_내성천교-수량산출서" xfId="3912"/>
    <cellStyle name="_내진내역및수량산출(05.12.1터파기외)_거모4교_석수IC교수량산출서" xfId="3913"/>
    <cellStyle name="_내진내역및수량산출(05.12.1터파기외)_거모4교_석수IC교수량산출서(기둥보강)" xfId="3914"/>
    <cellStyle name="_내진내역및수량산출(05.12.1터파기외)_내성천교-수량산출서" xfId="3915"/>
    <cellStyle name="_내진내역및수량산출(05.12.1터파기외)_내역4" xfId="3916"/>
    <cellStyle name="_내진내역및수량산출(05.12.1터파기외)_내역4_내성천교-수량산출서" xfId="3917"/>
    <cellStyle name="_내진내역및수량산출(05.12.1터파기외)_내역4_석수IC교수량산출서" xfId="3918"/>
    <cellStyle name="_내진내역및수량산출(05.12.1터파기외)_내역4_석수IC교수량산출서(기둥보강)" xfId="3919"/>
    <cellStyle name="_내진내역및수량산출(05.12.1터파기외)_동명교" xfId="3920"/>
    <cellStyle name="_내진내역및수량산출(05.12.1터파기외)_동명교_내성천교-수량산출서" xfId="3921"/>
    <cellStyle name="_내진내역및수량산출(05.12.1터파기외)_동명교_석수IC교수량산출서" xfId="3922"/>
    <cellStyle name="_내진내역및수량산출(05.12.1터파기외)_동명교_석수IC교수량산출서(기둥보강)" xfId="3923"/>
    <cellStyle name="_내진내역및수량산출(05.12.1터파기외)_밀주교내역2" xfId="3924"/>
    <cellStyle name="_내진내역및수량산출(05.12.1터파기외)_밀주교내역2_내성천교-수량산출서" xfId="3925"/>
    <cellStyle name="_내진내역및수량산출(05.12.1터파기외)_밀주교내역2_석수IC교수량산출서" xfId="3926"/>
    <cellStyle name="_내진내역및수량산출(05.12.1터파기외)_밀주교내역2_석수IC교수량산출서(기둥보강)" xfId="3927"/>
    <cellStyle name="_내진내역및수량산출(05.12.1터파기외)_석수IC교수량산출서" xfId="3928"/>
    <cellStyle name="_내진내역및수량산출(05.12.1터파기외)_석수IC교수량산출서(기둥보강)" xfId="3929"/>
    <cellStyle name="_내진내역및수량산출(05.12.1터파기외)_소하교" xfId="3930"/>
    <cellStyle name="_내진내역및수량산출(05.12.1터파기외)_소하교_내성천교-수량산출서" xfId="3931"/>
    <cellStyle name="_내진내역및수량산출(05.12.1터파기외)_소하교_석수IC교수량산출서" xfId="3932"/>
    <cellStyle name="_내진내역및수량산출(05.12.1터파기외)_소하교_석수IC교수량산출서(기둥보강)" xfId="3933"/>
    <cellStyle name="_내진내역및수량산출(05.12.1터파기외)_소하교수량내역" xfId="3934"/>
    <cellStyle name="_내진내역및수량산출(05.12.1터파기외)_소하교수량내역_내성천교-수량산출서" xfId="3935"/>
    <cellStyle name="_내진내역및수량산출(05.12.1터파기외)_소하교수량내역_석수IC교수량산출서" xfId="3936"/>
    <cellStyle name="_내진내역및수량산출(05.12.1터파기외)_소하교수량내역_석수IC교수량산출서(기둥보강)" xfId="3937"/>
    <cellStyle name="_내진내역및수량산출(05.12.1터파기외)_진안교내역3" xfId="3938"/>
    <cellStyle name="_내진내역및수량산출(05.12.1터파기외)_진안교내역3_내성천교-수량산출서" xfId="3939"/>
    <cellStyle name="_내진내역및수량산출(05.12.1터파기외)_진안교내역3_석수IC교수량산출서" xfId="3940"/>
    <cellStyle name="_내진내역및수량산출(05.12.1터파기외)_진안교내역3_석수IC교수량산출서(기둥보강)" xfId="3941"/>
    <cellStyle name="_내진내역및수량산출(05.12.1터파기외)_진위교(수정)" xfId="3942"/>
    <cellStyle name="_내진내역및수량산출(05.12.1터파기외)_진위교(수정)_내성천교-수량산출서" xfId="3943"/>
    <cellStyle name="_내진내역및수량산출(05.12.1터파기외)_진위교(수정)_석수IC교수량산출서" xfId="3944"/>
    <cellStyle name="_내진내역및수량산출(05.12.1터파기외)_진위교(수정)_석수IC교수량산출서(기둥보강)" xfId="3945"/>
    <cellStyle name="_내진내역및수량산출(05.12.1터파기외)_진위교내역3" xfId="3946"/>
    <cellStyle name="_내진내역및수량산출(05.12.1터파기외)_진위교내역3_내성천교-수량산출서" xfId="3947"/>
    <cellStyle name="_내진내역및수량산출(05.12.1터파기외)_진위교내역3_석수IC교수량산출서" xfId="3948"/>
    <cellStyle name="_내진내역및수량산출(05.12.1터파기외)_진위교내역3_석수IC교수량산출서(기둥보강)" xfId="3949"/>
    <cellStyle name="_농수로3종외-최종" xfId="3950"/>
    <cellStyle name="_다예설계변경" xfId="9974"/>
    <cellStyle name="_단가산출서목록" xfId="401"/>
    <cellStyle name="_단가산출서목록_3.0설계변경(3회)" xfId="402"/>
    <cellStyle name="_단가산출서목록_설계변경(1회)" xfId="403"/>
    <cellStyle name="_단가산출서목록_설계변경(2회)" xfId="404"/>
    <cellStyle name="_단가산출서목록_설계변경(3회)" xfId="405"/>
    <cellStyle name="_단가산출서목록_설계변경내역서" xfId="406"/>
    <cellStyle name="_단가승인" xfId="10371"/>
    <cellStyle name="_단가승인(가교)" xfId="10372"/>
    <cellStyle name="_달산대학用" xfId="407"/>
    <cellStyle name="_당사견적" xfId="408"/>
    <cellStyle name="_도급내역서(1회변경)" xfId="10373"/>
    <cellStyle name="_도로굴착 복구비 정비대장-1" xfId="3951"/>
    <cellStyle name="_도로분야(1편)지침서" xfId="409"/>
    <cellStyle name="_도로현황-최종(2006(1).1.2)최종" xfId="3952"/>
    <cellStyle name="_동락천계약서" xfId="3953"/>
    <cellStyle name="_동부도로자재단가조사" xfId="410"/>
    <cellStyle name="_두계변전소하도급" xfId="3954"/>
    <cellStyle name="_마창VMS1EA-2_2" xfId="3955"/>
    <cellStyle name="_맑은물보내기 내역서(계약내역서)" xfId="3956"/>
    <cellStyle name="_맑은물보내기 내역서(계약내역서)_도로굴착 복구비 정비대장-1" xfId="3957"/>
    <cellStyle name="_맨홀" xfId="3958"/>
    <cellStyle name="_맨홀구조물공" xfId="10374"/>
    <cellStyle name="_맨홀실정보고" xfId="3959"/>
    <cellStyle name="_모래반입(최종단가)11.05" xfId="3960"/>
    <cellStyle name="_묘도교(최종)_하부수량산출서" xfId="3961"/>
    <cellStyle name="_무근깨기단가산출" xfId="3962"/>
    <cellStyle name="_무근깨기단가산출_2009도로부속물 완료보고서(1차)" xfId="3963"/>
    <cellStyle name="_무근깨기단가산출_2009도로부속물 완료보고서(1차)_2009도로부속물-계약내역서(변경제1회))" xfId="3964"/>
    <cellStyle name="_무근깨기단가산출_2009도로부속물_완료보고서(2차)" xfId="3965"/>
    <cellStyle name="_무근깨기단가산출_2009도로부속물_완료보고서(2차)_2009도로부속물-계약내역서(변경제1회))" xfId="3966"/>
    <cellStyle name="_무근깨기단가산출_2009도로부속물-계약내역서(변경제1회))" xfId="3967"/>
    <cellStyle name="_무근깨기단가산출_2009도로부속물-계약내역서(변경제1회))_2009도로부속물-계약내역서(변경제1회))" xfId="3968"/>
    <cellStyle name="_무근깨기단가산출_관내시설물-변경(제1회)" xfId="3969"/>
    <cellStyle name="_무근깨기단가산출_관내시설물-변경(제1회)_2009도로부속물-계약내역서(변경제1회))" xfId="3970"/>
    <cellStyle name="_밀주교내역2" xfId="3971"/>
    <cellStyle name="_밀주교내역2_거모4교" xfId="3972"/>
    <cellStyle name="_밀주교내역2_거모4교_내성천교-수량산출서" xfId="3973"/>
    <cellStyle name="_밀주교내역2_거모4교_석수IC교수량산출서" xfId="3974"/>
    <cellStyle name="_밀주교내역2_거모4교_석수IC교수량산출서(기둥보강)" xfId="3975"/>
    <cellStyle name="_밀주교내역2_내성천교-수량산출서" xfId="3976"/>
    <cellStyle name="_밀주교내역2_내역4" xfId="3977"/>
    <cellStyle name="_밀주교내역2_내역4_내성천교-수량산출서" xfId="3978"/>
    <cellStyle name="_밀주교내역2_내역4_석수IC교수량산출서" xfId="3979"/>
    <cellStyle name="_밀주교내역2_내역4_석수IC교수량산출서(기둥보강)" xfId="3980"/>
    <cellStyle name="_밀주교내역2_동명교" xfId="3981"/>
    <cellStyle name="_밀주교내역2_동명교_내성천교-수량산출서" xfId="3982"/>
    <cellStyle name="_밀주교내역2_동명교_석수IC교수량산출서" xfId="3983"/>
    <cellStyle name="_밀주교내역2_동명교_석수IC교수량산출서(기둥보강)" xfId="3984"/>
    <cellStyle name="_밀주교내역2_석수IC교수량산출서" xfId="3985"/>
    <cellStyle name="_밀주교내역2_석수IC교수량산출서(기둥보강)" xfId="3986"/>
    <cellStyle name="_밀주교내역2_소하교" xfId="3987"/>
    <cellStyle name="_밀주교내역2_소하교_내성천교-수량산출서" xfId="3988"/>
    <cellStyle name="_밀주교내역2_소하교_석수IC교수량산출서" xfId="3989"/>
    <cellStyle name="_밀주교내역2_소하교_석수IC교수량산출서(기둥보강)" xfId="3990"/>
    <cellStyle name="_밀주교내역2_소하교수량내역" xfId="3991"/>
    <cellStyle name="_밀주교내역2_소하교수량내역_내성천교-수량산출서" xfId="3992"/>
    <cellStyle name="_밀주교내역2_소하교수량내역_석수IC교수량산출서" xfId="3993"/>
    <cellStyle name="_밀주교내역2_소하교수량내역_석수IC교수량산출서(기둥보강)" xfId="3994"/>
    <cellStyle name="_밀주교내역2_진안교내역3" xfId="3995"/>
    <cellStyle name="_밀주교내역2_진안교내역3_내성천교-수량산출서" xfId="3996"/>
    <cellStyle name="_밀주교내역2_진안교내역3_석수IC교수량산출서" xfId="3997"/>
    <cellStyle name="_밀주교내역2_진안교내역3_석수IC교수량산출서(기둥보강)" xfId="3998"/>
    <cellStyle name="_밀주교내역2_진위교(수정)" xfId="3999"/>
    <cellStyle name="_밀주교내역2_진위교(수정)_내성천교-수량산출서" xfId="4000"/>
    <cellStyle name="_밀주교내역2_진위교(수정)_석수IC교수량산출서" xfId="4001"/>
    <cellStyle name="_밀주교내역2_진위교(수정)_석수IC교수량산출서(기둥보강)" xfId="4002"/>
    <cellStyle name="_밀주교내역2_진위교내역3" xfId="4003"/>
    <cellStyle name="_밀주교내역2_진위교내역3_내성천교-수량산출서" xfId="4004"/>
    <cellStyle name="_밀주교내역2_진위교내역3_석수IC교수량산출서" xfId="4005"/>
    <cellStyle name="_밀주교내역2_진위교내역3_석수IC교수량산출서(기둥보강)" xfId="4006"/>
    <cellStyle name="_반포대교(전체&amp;1차&amp;장래)" xfId="411"/>
    <cellStyle name="_발주설계내역서(사업소설계)" xfId="4007"/>
    <cellStyle name="_발파-유(변) " xfId="9975"/>
    <cellStyle name="_밤재터널" xfId="4008"/>
    <cellStyle name="_방벽근거" xfId="10375"/>
    <cellStyle name="_방벽근거_2.임목폐기물(1+340~1+446)" xfId="10376"/>
    <cellStyle name="_방벽근거_임목폐" xfId="10377"/>
    <cellStyle name="_방벽근거_임목폐기물(1+340~1+446)" xfId="10378"/>
    <cellStyle name="_방벽근거_임목폐기물(신창교차로)" xfId="10379"/>
    <cellStyle name="_방음벽구조계산서(기초포함, 교량 H=6.5m,W=4m)" xfId="4009"/>
    <cellStyle name="_방음벽기계타설단가(7공구)" xfId="9976"/>
    <cellStyle name="_방음벽기초단가" xfId="9977"/>
    <cellStyle name="_방음벽단가산출서(품셈2003단가최종)" xfId="9978"/>
    <cellStyle name="_배수공내역서-대전면" xfId="4010"/>
    <cellStyle name="_배수공내역서-무정면" xfId="4011"/>
    <cellStyle name="_변경경상비(변경)" xfId="10380"/>
    <cellStyle name="_변경내역서(2차설계변경)" xfId="4012"/>
    <cellStyle name="_별첨(계획서및실적서양식)" xfId="412"/>
    <cellStyle name="_별첨(계획서및실적서양식)_1" xfId="413"/>
    <cellStyle name="_별첨(계획서및실적서양식)_1_3.0설계변경(3회)" xfId="414"/>
    <cellStyle name="_별첨(계획서및실적서양식)_1_설계변경(1회)" xfId="415"/>
    <cellStyle name="_별첨(계획서및실적서양식)_1_설계변경(2회)" xfId="416"/>
    <cellStyle name="_별첨(계획서및실적서양식)_1_설계변경(3회)" xfId="417"/>
    <cellStyle name="_별첨(계획서및실적서양식)_1_설계변경내역서" xfId="418"/>
    <cellStyle name="_보도부표면처리 및 균열수량" xfId="419"/>
    <cellStyle name="_보링공사(대비내역서)" xfId="10381"/>
    <cellStyle name="_본동-수량산출서(보수만)" xfId="10382"/>
    <cellStyle name="_본사(실행)" xfId="10383"/>
    <cellStyle name="_본사(실행)_단가승인양식" xfId="10384"/>
    <cellStyle name="_본사(실행)_실행변경(예상)보고서" xfId="10385"/>
    <cellStyle name="_본사(실행)_실행변경(예상)보고서_단가승인양식" xfId="10386"/>
    <cellStyle name="_본실행(최종안)" xfId="10387"/>
    <cellStyle name="_봉현내역서최종11-05" xfId="4013"/>
    <cellStyle name="_부대공-방축교차로" xfId="4014"/>
    <cellStyle name="_부대공수량" xfId="4015"/>
    <cellStyle name="_부대공수량집계표" xfId="10388"/>
    <cellStyle name="_부대공수량집계표_2.임목폐기물(1+340~1+446)" xfId="10389"/>
    <cellStyle name="_부대공수량집계표_임목폐" xfId="10390"/>
    <cellStyle name="_부대공수량집계표_임목폐기물(1+340~1+446)" xfId="10391"/>
    <cellStyle name="_부대공수량집계표_임목폐기물(신창교차로)" xfId="10392"/>
    <cellStyle name="_부대공-인안보차도" xfId="4016"/>
    <cellStyle name="_부대공-인월교차로" xfId="4017"/>
    <cellStyle name="_부사장님보고" xfId="10393"/>
    <cellStyle name="_부사장님보고_2002경영전략회의" xfId="10394"/>
    <cellStyle name="_부사장님보고_2002년도경영계획" xfId="10395"/>
    <cellStyle name="_부사장님보고_생산성2002" xfId="10396"/>
    <cellStyle name="_부사장님보고_현장공사현황" xfId="10397"/>
    <cellStyle name="_부사장님보고_현장공사현황(공동사)" xfId="10398"/>
    <cellStyle name="_부사장님보고_현장공사현황(대내)" xfId="10399"/>
    <cellStyle name="_부사장님보고_현장공사현황_2002년도경영계획" xfId="10400"/>
    <cellStyle name="_부사장님보고_현장조직표" xfId="10401"/>
    <cellStyle name="_부사장님보고_현장조직표_2002년도경영계획" xfId="10402"/>
    <cellStyle name="_부사장님보고_현장현황(공동사)" xfId="10403"/>
    <cellStyle name="_부사장님보고_현장현황(사장님)" xfId="10404"/>
    <cellStyle name="_부산소방 제출용 200407" xfId="4018"/>
    <cellStyle name="_부산원가1014_최종" xfId="4019"/>
    <cellStyle name="_부안지구투찰2" xfId="420"/>
    <cellStyle name="_부체도로(#2.#3)" xfId="10405"/>
    <cellStyle name="_부체도로(#2.#3)_임목폐" xfId="10406"/>
    <cellStyle name="_부체도로(#2.#3)_임목폐기물(1+340~1+446)" xfId="10407"/>
    <cellStyle name="_부체도로(#2.#3)_임목폐기물(신창교차로)" xfId="10408"/>
    <cellStyle name="_북면-용대2(전기+설비+건축+조경)" xfId="10409"/>
    <cellStyle name="_분당E마트bm" xfId="421"/>
    <cellStyle name="_분당E마트bm_3.0설계변경(3회)" xfId="422"/>
    <cellStyle name="_분당E마트bm_설계변경(1회)" xfId="423"/>
    <cellStyle name="_분당E마트bm_설계변경(2회)" xfId="424"/>
    <cellStyle name="_분당E마트bm_설계변경(3회)" xfId="425"/>
    <cellStyle name="_분당E마트bm_설계변경내역서" xfId="426"/>
    <cellStyle name="_비탈면 가보호망(ver2)" xfId="10410"/>
    <cellStyle name="_사본 - 견적" xfId="10411"/>
    <cellStyle name="_사본 - 견적_050707 전체내역서(최초)" xfId="10412"/>
    <cellStyle name="_사본 - 견적_050716 하도분개" xfId="10413"/>
    <cellStyle name="_사진대지" xfId="427"/>
    <cellStyle name="_사진대지양식" xfId="10414"/>
    <cellStyle name="_산근" xfId="10415"/>
    <cellStyle name="_산출근거" xfId="10416"/>
    <cellStyle name="_산출근거_050707 전체내역서(최초)" xfId="10417"/>
    <cellStyle name="_산출근거_050716 하도분개" xfId="10418"/>
    <cellStyle name="_산학협력관" xfId="428"/>
    <cellStyle name="_삼탄천외1개교내역(186백만원)" xfId="4020"/>
    <cellStyle name="_삼탄천외1개교내역(186백만원)_내역서" xfId="4021"/>
    <cellStyle name="_삼탄천외1개교내역(186백만원)_설계예산서(대광교외)최종수정" xfId="4022"/>
    <cellStyle name="_삼탄천외1개교내역(186백만원)_설계예산서(사천교)최종수정" xfId="4023"/>
    <cellStyle name="_삼탄천외1개교내역(186백만원)_설계예산서(사천교NFJ20070502)" xfId="4024"/>
    <cellStyle name="_삼탄천외1개교내역(186백만원)_설계예산서(율량교)최종수정" xfId="4025"/>
    <cellStyle name="_삼탄천외1개교내역(186백만원)_설계예산서(율량교NMC20070308)" xfId="4026"/>
    <cellStyle name="_삼탄천외1개교내역(186백만원)_설계예산서(포항신항3부두20070507)" xfId="4027"/>
    <cellStyle name="_삼탄천외1개교내역(186백만원)_설계예산서(포항신항4부두50mm할증20070507)" xfId="4028"/>
    <cellStyle name="_삼탄천외1개교내역(186백만원)_설계예산서(흥덕교NFJ)" xfId="4029"/>
    <cellStyle name="_삼탄천외1개교내역(186백만원)_설계예산서(흥덕교NFJ20070302)" xfId="4030"/>
    <cellStyle name="_삼탄천외1개교내역(186백만원)_신양수설변내역서" xfId="4031"/>
    <cellStyle name="_삼탄천외1개교내역(186백만원)_신양수설변내역서_내역서" xfId="4032"/>
    <cellStyle name="_삼탄천외1개교내역(186백만원)_신양수설변내역서_설계예산서(대광교외)최종수정" xfId="4033"/>
    <cellStyle name="_삼탄천외1개교내역(186백만원)_신양수설변내역서_설계예산서(사천교)최종수정" xfId="4034"/>
    <cellStyle name="_삼탄천외1개교내역(186백만원)_신양수설변내역서_설계예산서(사천교NFJ20070502)" xfId="4035"/>
    <cellStyle name="_삼탄천외1개교내역(186백만원)_신양수설변내역서_설계예산서(율량교)최종수정" xfId="4036"/>
    <cellStyle name="_삼탄천외1개교내역(186백만원)_신양수설변내역서_설계예산서(율량교NMC20070308)" xfId="4037"/>
    <cellStyle name="_삼탄천외1개교내역(186백만원)_신양수설변내역서_설계예산서(포항신항3부두20070507)" xfId="4038"/>
    <cellStyle name="_삼탄천외1개교내역(186백만원)_신양수설변내역서_설계예산서(포항신항4부두50mm할증20070507)" xfId="4039"/>
    <cellStyle name="_삼탄천외1개교내역(186백만원)_신양수설변내역서_설계예산서(흥덕교NFJ)" xfId="4040"/>
    <cellStyle name="_삼탄천외1개교내역(186백만원)_신양수설변내역서_설계예산서(흥덕교NFJ20070302)" xfId="4041"/>
    <cellStyle name="_상이군경회-2006년(배수지단가)" xfId="10419"/>
    <cellStyle name="_서부도급1차" xfId="429"/>
    <cellStyle name="_서울과학관의장" xfId="4042"/>
    <cellStyle name="_석수IC교" xfId="4043"/>
    <cellStyle name="_석수IC교수량산출서" xfId="4044"/>
    <cellStyle name="_석수IC교수량산출서(기둥보강)" xfId="4045"/>
    <cellStyle name="_선도전기(실적기준)" xfId="4046"/>
    <cellStyle name="_선우대교투찰내역서" xfId="10420"/>
    <cellStyle name="_선우대교투찰내역서_단가승인양식" xfId="10421"/>
    <cellStyle name="_선정(1)" xfId="4047"/>
    <cellStyle name="_선정(1)_2009도로부속물 완료보고서(1차)" xfId="4048"/>
    <cellStyle name="_선정(1)_2009도로부속물 완료보고서(1차)_2009도로부속물-계약내역서(변경제1회))" xfId="4049"/>
    <cellStyle name="_선정(1)_2009도로부속물_완료보고서(2차)" xfId="4050"/>
    <cellStyle name="_선정(1)_2009도로부속물_완료보고서(2차)_2009도로부속물-계약내역서(변경제1회))" xfId="4051"/>
    <cellStyle name="_선정(1)_2009도로부속물-계약내역서(변경제1회))" xfId="4052"/>
    <cellStyle name="_선정(1)_2009도로부속물-계약내역서(변경제1회))_2009도로부속물-계약내역서(변경제1회))" xfId="4053"/>
    <cellStyle name="_선정(1)_관내시설물-변경(제1회)" xfId="4054"/>
    <cellStyle name="_선정(1)_관내시설물-변경(제1회)_2009도로부속물-계약내역서(변경제1회))" xfId="4055"/>
    <cellStyle name="_선정(1)_선정안(삼산)" xfId="4056"/>
    <cellStyle name="_선정(1)_선정안(삼산)_2009도로부속물 완료보고서(1차)" xfId="4057"/>
    <cellStyle name="_선정(1)_선정안(삼산)_2009도로부속물 완료보고서(1차)_2009도로부속물-계약내역서(변경제1회))" xfId="4058"/>
    <cellStyle name="_선정(1)_선정안(삼산)_2009도로부속물_완료보고서(2차)" xfId="4059"/>
    <cellStyle name="_선정(1)_선정안(삼산)_2009도로부속물_완료보고서(2차)_2009도로부속물-계약내역서(변경제1회))" xfId="4060"/>
    <cellStyle name="_선정(1)_선정안(삼산)_2009도로부속물-계약내역서(변경제1회))" xfId="4061"/>
    <cellStyle name="_선정(1)_선정안(삼산)_2009도로부속물-계약내역서(변경제1회))_2009도로부속물-계약내역서(변경제1회))" xfId="4062"/>
    <cellStyle name="_선정(1)_선정안(삼산)_관내시설물-변경(제1회)" xfId="4063"/>
    <cellStyle name="_선정(1)_선정안(삼산)_관내시설물-변경(제1회)_2009도로부속물-계약내역서(변경제1회))" xfId="4064"/>
    <cellStyle name="_선정(1)_추풍령" xfId="4065"/>
    <cellStyle name="_선정(1)_추풍령_2009도로부속물 완료보고서(1차)" xfId="4066"/>
    <cellStyle name="_선정(1)_추풍령_2009도로부속물 완료보고서(1차)_2009도로부속물-계약내역서(변경제1회))" xfId="4067"/>
    <cellStyle name="_선정(1)_추풍령_2009도로부속물_완료보고서(2차)" xfId="4068"/>
    <cellStyle name="_선정(1)_추풍령_2009도로부속물_완료보고서(2차)_2009도로부속물-계약내역서(변경제1회))" xfId="4069"/>
    <cellStyle name="_선정(1)_추풍령_2009도로부속물-계약내역서(변경제1회))" xfId="4070"/>
    <cellStyle name="_선정(1)_추풍령_2009도로부속물-계약내역서(변경제1회))_2009도로부속물-계약내역서(변경제1회))" xfId="4071"/>
    <cellStyle name="_선정(1)_추풍령_관내시설물-변경(제1회)" xfId="4072"/>
    <cellStyle name="_선정(1)_추풍령_관내시설물-변경(제1회)_2009도로부속물-계약내역서(변경제1회))" xfId="4073"/>
    <cellStyle name="_선정(1)_추풍령-1" xfId="4074"/>
    <cellStyle name="_선정(1)_추풍령-1_2009도로부속물 완료보고서(1차)" xfId="4075"/>
    <cellStyle name="_선정(1)_추풍령-1_2009도로부속물 완료보고서(1차)_2009도로부속물-계약내역서(변경제1회))" xfId="4076"/>
    <cellStyle name="_선정(1)_추풍령-1_2009도로부속물_완료보고서(2차)" xfId="4077"/>
    <cellStyle name="_선정(1)_추풍령-1_2009도로부속물_완료보고서(2차)_2009도로부속물-계약내역서(변경제1회))" xfId="4078"/>
    <cellStyle name="_선정(1)_추풍령-1_2009도로부속물-계약내역서(변경제1회))" xfId="4079"/>
    <cellStyle name="_선정(1)_추풍령-1_2009도로부속물-계약내역서(변경제1회))_2009도로부속물-계약내역서(변경제1회))" xfId="4080"/>
    <cellStyle name="_선정(1)_추풍령-1_관내시설물-변경(제1회)" xfId="4081"/>
    <cellStyle name="_선정(1)_추풍령-1_관내시설물-변경(제1회)_2009도로부속물-계약내역서(변경제1회))" xfId="4082"/>
    <cellStyle name="_선정(2)" xfId="4083"/>
    <cellStyle name="_선정(2)_2009도로부속물 완료보고서(1차)" xfId="4084"/>
    <cellStyle name="_선정(2)_2009도로부속물 완료보고서(1차)_2009도로부속물-계약내역서(변경제1회))" xfId="4085"/>
    <cellStyle name="_선정(2)_2009도로부속물_완료보고서(2차)" xfId="4086"/>
    <cellStyle name="_선정(2)_2009도로부속물_완료보고서(2차)_2009도로부속물-계약내역서(변경제1회))" xfId="4087"/>
    <cellStyle name="_선정(2)_2009도로부속물-계약내역서(변경제1회))" xfId="4088"/>
    <cellStyle name="_선정(2)_2009도로부속물-계약내역서(변경제1회))_2009도로부속물-계약내역서(변경제1회))" xfId="4089"/>
    <cellStyle name="_선정(2)_관내시설물-변경(제1회)" xfId="4090"/>
    <cellStyle name="_선정(2)_관내시설물-변경(제1회)_2009도로부속물-계약내역서(변경제1회))" xfId="4091"/>
    <cellStyle name="_선정(2)_선정안(삼산)" xfId="4092"/>
    <cellStyle name="_선정(2)_선정안(삼산)_2009도로부속물 완료보고서(1차)" xfId="4093"/>
    <cellStyle name="_선정(2)_선정안(삼산)_2009도로부속물 완료보고서(1차)_2009도로부속물-계약내역서(변경제1회))" xfId="4094"/>
    <cellStyle name="_선정(2)_선정안(삼산)_2009도로부속물_완료보고서(2차)" xfId="4095"/>
    <cellStyle name="_선정(2)_선정안(삼산)_2009도로부속물_완료보고서(2차)_2009도로부속물-계약내역서(변경제1회))" xfId="4096"/>
    <cellStyle name="_선정(2)_선정안(삼산)_2009도로부속물-계약내역서(변경제1회))" xfId="4097"/>
    <cellStyle name="_선정(2)_선정안(삼산)_2009도로부속물-계약내역서(변경제1회))_2009도로부속물-계약내역서(변경제1회))" xfId="4098"/>
    <cellStyle name="_선정(2)_선정안(삼산)_관내시설물-변경(제1회)" xfId="4099"/>
    <cellStyle name="_선정(2)_선정안(삼산)_관내시설물-변경(제1회)_2009도로부속물-계약내역서(변경제1회))" xfId="4100"/>
    <cellStyle name="_선정(2)_추풍령" xfId="4101"/>
    <cellStyle name="_선정(2)_추풍령_2009도로부속물 완료보고서(1차)" xfId="4102"/>
    <cellStyle name="_선정(2)_추풍령_2009도로부속물 완료보고서(1차)_2009도로부속물-계약내역서(변경제1회))" xfId="4103"/>
    <cellStyle name="_선정(2)_추풍령_2009도로부속물_완료보고서(2차)" xfId="4104"/>
    <cellStyle name="_선정(2)_추풍령_2009도로부속물_완료보고서(2차)_2009도로부속물-계약내역서(변경제1회))" xfId="4105"/>
    <cellStyle name="_선정(2)_추풍령_2009도로부속물-계약내역서(변경제1회))" xfId="4106"/>
    <cellStyle name="_선정(2)_추풍령_2009도로부속물-계약내역서(변경제1회))_2009도로부속물-계약내역서(변경제1회))" xfId="4107"/>
    <cellStyle name="_선정(2)_추풍령_관내시설물-변경(제1회)" xfId="4108"/>
    <cellStyle name="_선정(2)_추풍령_관내시설물-변경(제1회)_2009도로부속물-계약내역서(변경제1회))" xfId="4109"/>
    <cellStyle name="_선정(2)_추풍령-1" xfId="4110"/>
    <cellStyle name="_선정(2)_추풍령-1_2009도로부속물 완료보고서(1차)" xfId="4111"/>
    <cellStyle name="_선정(2)_추풍령-1_2009도로부속물 완료보고서(1차)_2009도로부속물-계약내역서(변경제1회))" xfId="4112"/>
    <cellStyle name="_선정(2)_추풍령-1_2009도로부속물_완료보고서(2차)" xfId="4113"/>
    <cellStyle name="_선정(2)_추풍령-1_2009도로부속물_완료보고서(2차)_2009도로부속물-계약내역서(변경제1회))" xfId="4114"/>
    <cellStyle name="_선정(2)_추풍령-1_2009도로부속물-계약내역서(변경제1회))" xfId="4115"/>
    <cellStyle name="_선정(2)_추풍령-1_2009도로부속물-계약내역서(변경제1회))_2009도로부속물-계약내역서(변경제1회))" xfId="4116"/>
    <cellStyle name="_선정(2)_추풍령-1_관내시설물-변경(제1회)" xfId="4117"/>
    <cellStyle name="_선정(2)_추풍령-1_관내시설물-변경(제1회)_2009도로부속물-계약내역서(변경제1회))" xfId="4118"/>
    <cellStyle name="_선정(3)" xfId="4119"/>
    <cellStyle name="_선정(3)_2009도로부속물 완료보고서(1차)" xfId="4120"/>
    <cellStyle name="_선정(3)_2009도로부속물 완료보고서(1차)_2009도로부속물-계약내역서(변경제1회))" xfId="4121"/>
    <cellStyle name="_선정(3)_2009도로부속물_완료보고서(2차)" xfId="4122"/>
    <cellStyle name="_선정(3)_2009도로부속물_완료보고서(2차)_2009도로부속물-계약내역서(변경제1회))" xfId="4123"/>
    <cellStyle name="_선정(3)_2009도로부속물-계약내역서(변경제1회))" xfId="4124"/>
    <cellStyle name="_선정(3)_2009도로부속물-계약내역서(변경제1회))_2009도로부속물-계약내역서(변경제1회))" xfId="4125"/>
    <cellStyle name="_선정(3)_관내시설물-변경(제1회)" xfId="4126"/>
    <cellStyle name="_선정(3)_관내시설물-변경(제1회)_2009도로부속물-계약내역서(변경제1회))" xfId="4127"/>
    <cellStyle name="_선정(3)_선정안(삼산)" xfId="4128"/>
    <cellStyle name="_선정(3)_선정안(삼산)_2009도로부속물 완료보고서(1차)" xfId="4129"/>
    <cellStyle name="_선정(3)_선정안(삼산)_2009도로부속물 완료보고서(1차)_2009도로부속물-계약내역서(변경제1회))" xfId="4130"/>
    <cellStyle name="_선정(3)_선정안(삼산)_2009도로부속물_완료보고서(2차)" xfId="4131"/>
    <cellStyle name="_선정(3)_선정안(삼산)_2009도로부속물_완료보고서(2차)_2009도로부속물-계약내역서(변경제1회))" xfId="4132"/>
    <cellStyle name="_선정(3)_선정안(삼산)_2009도로부속물-계약내역서(변경제1회))" xfId="4133"/>
    <cellStyle name="_선정(3)_선정안(삼산)_2009도로부속물-계약내역서(변경제1회))_2009도로부속물-계약내역서(변경제1회))" xfId="4134"/>
    <cellStyle name="_선정(3)_선정안(삼산)_관내시설물-변경(제1회)" xfId="4135"/>
    <cellStyle name="_선정(3)_선정안(삼산)_관내시설물-변경(제1회)_2009도로부속물-계약내역서(변경제1회))" xfId="4136"/>
    <cellStyle name="_선정(3)_추풍령" xfId="4137"/>
    <cellStyle name="_선정(3)_추풍령_2009도로부속물 완료보고서(1차)" xfId="4138"/>
    <cellStyle name="_선정(3)_추풍령_2009도로부속물 완료보고서(1차)_2009도로부속물-계약내역서(변경제1회))" xfId="4139"/>
    <cellStyle name="_선정(3)_추풍령_2009도로부속물_완료보고서(2차)" xfId="4140"/>
    <cellStyle name="_선정(3)_추풍령_2009도로부속물_완료보고서(2차)_2009도로부속물-계약내역서(변경제1회))" xfId="4141"/>
    <cellStyle name="_선정(3)_추풍령_2009도로부속물-계약내역서(변경제1회))" xfId="4142"/>
    <cellStyle name="_선정(3)_추풍령_2009도로부속물-계약내역서(변경제1회))_2009도로부속물-계약내역서(변경제1회))" xfId="4143"/>
    <cellStyle name="_선정(3)_추풍령_관내시설물-변경(제1회)" xfId="4144"/>
    <cellStyle name="_선정(3)_추풍령_관내시설물-변경(제1회)_2009도로부속물-계약내역서(변경제1회))" xfId="4145"/>
    <cellStyle name="_선정(3)_추풍령-1" xfId="4146"/>
    <cellStyle name="_선정(3)_추풍령-1_2009도로부속물 완료보고서(1차)" xfId="4147"/>
    <cellStyle name="_선정(3)_추풍령-1_2009도로부속물 완료보고서(1차)_2009도로부속물-계약내역서(변경제1회))" xfId="4148"/>
    <cellStyle name="_선정(3)_추풍령-1_2009도로부속물_완료보고서(2차)" xfId="4149"/>
    <cellStyle name="_선정(3)_추풍령-1_2009도로부속물_완료보고서(2차)_2009도로부속물-계약내역서(변경제1회))" xfId="4150"/>
    <cellStyle name="_선정(3)_추풍령-1_2009도로부속물-계약내역서(변경제1회))" xfId="4151"/>
    <cellStyle name="_선정(3)_추풍령-1_2009도로부속물-계약내역서(변경제1회))_2009도로부속물-계약내역서(변경제1회))" xfId="4152"/>
    <cellStyle name="_선정(3)_추풍령-1_관내시설물-변경(제1회)" xfId="4153"/>
    <cellStyle name="_선정(3)_추풍령-1_관내시설물-변경(제1회)_2009도로부속물-계약내역서(변경제1회))" xfId="4154"/>
    <cellStyle name="_선정(4)" xfId="4155"/>
    <cellStyle name="_선정(4)_2009도로부속물 완료보고서(1차)" xfId="4156"/>
    <cellStyle name="_선정(4)_2009도로부속물 완료보고서(1차)_2009도로부속물-계약내역서(변경제1회))" xfId="4157"/>
    <cellStyle name="_선정(4)_2009도로부속물_완료보고서(2차)" xfId="4158"/>
    <cellStyle name="_선정(4)_2009도로부속물_완료보고서(2차)_2009도로부속물-계약내역서(변경제1회))" xfId="4159"/>
    <cellStyle name="_선정(4)_2009도로부속물-계약내역서(변경제1회))" xfId="4160"/>
    <cellStyle name="_선정(4)_2009도로부속물-계약내역서(변경제1회))_2009도로부속물-계약내역서(변경제1회))" xfId="4161"/>
    <cellStyle name="_선정(4)_관내시설물-변경(제1회)" xfId="4162"/>
    <cellStyle name="_선정(4)_관내시설물-변경(제1회)_2009도로부속물-계약내역서(변경제1회))" xfId="4163"/>
    <cellStyle name="_선정(4)_선정안(삼산)" xfId="4164"/>
    <cellStyle name="_선정(4)_선정안(삼산)_2009도로부속물 완료보고서(1차)" xfId="4165"/>
    <cellStyle name="_선정(4)_선정안(삼산)_2009도로부속물 완료보고서(1차)_2009도로부속물-계약내역서(변경제1회))" xfId="4166"/>
    <cellStyle name="_선정(4)_선정안(삼산)_2009도로부속물_완료보고서(2차)" xfId="4167"/>
    <cellStyle name="_선정(4)_선정안(삼산)_2009도로부속물_완료보고서(2차)_2009도로부속물-계약내역서(변경제1회))" xfId="4168"/>
    <cellStyle name="_선정(4)_선정안(삼산)_2009도로부속물-계약내역서(변경제1회))" xfId="4169"/>
    <cellStyle name="_선정(4)_선정안(삼산)_2009도로부속물-계약내역서(변경제1회))_2009도로부속물-계약내역서(변경제1회))" xfId="4170"/>
    <cellStyle name="_선정(4)_선정안(삼산)_관내시설물-변경(제1회)" xfId="4171"/>
    <cellStyle name="_선정(4)_선정안(삼산)_관내시설물-변경(제1회)_2009도로부속물-계약내역서(변경제1회))" xfId="4172"/>
    <cellStyle name="_선정(4)_추풍령" xfId="4173"/>
    <cellStyle name="_선정(4)_추풍령_2009도로부속물 완료보고서(1차)" xfId="4174"/>
    <cellStyle name="_선정(4)_추풍령_2009도로부속물 완료보고서(1차)_2009도로부속물-계약내역서(변경제1회))" xfId="4175"/>
    <cellStyle name="_선정(4)_추풍령_2009도로부속물_완료보고서(2차)" xfId="4176"/>
    <cellStyle name="_선정(4)_추풍령_2009도로부속물_완료보고서(2차)_2009도로부속물-계약내역서(변경제1회))" xfId="4177"/>
    <cellStyle name="_선정(4)_추풍령_2009도로부속물-계약내역서(변경제1회))" xfId="4178"/>
    <cellStyle name="_선정(4)_추풍령_2009도로부속물-계약내역서(변경제1회))_2009도로부속물-계약내역서(변경제1회))" xfId="4179"/>
    <cellStyle name="_선정(4)_추풍령_관내시설물-변경(제1회)" xfId="4180"/>
    <cellStyle name="_선정(4)_추풍령_관내시설물-변경(제1회)_2009도로부속물-계약내역서(변경제1회))" xfId="4181"/>
    <cellStyle name="_선정(4)_추풍령-1" xfId="4182"/>
    <cellStyle name="_선정(4)_추풍령-1_2009도로부속물 완료보고서(1차)" xfId="4183"/>
    <cellStyle name="_선정(4)_추풍령-1_2009도로부속물 완료보고서(1차)_2009도로부속물-계약내역서(변경제1회))" xfId="4184"/>
    <cellStyle name="_선정(4)_추풍령-1_2009도로부속물_완료보고서(2차)" xfId="4185"/>
    <cellStyle name="_선정(4)_추풍령-1_2009도로부속물_완료보고서(2차)_2009도로부속물-계약내역서(변경제1회))" xfId="4186"/>
    <cellStyle name="_선정(4)_추풍령-1_2009도로부속물-계약내역서(변경제1회))" xfId="4187"/>
    <cellStyle name="_선정(4)_추풍령-1_2009도로부속물-계약내역서(변경제1회))_2009도로부속물-계약내역서(변경제1회))" xfId="4188"/>
    <cellStyle name="_선정(4)_추풍령-1_관내시설물-변경(제1회)" xfId="4189"/>
    <cellStyle name="_선정(4)_추풍령-1_관내시설물-변경(제1회)_2009도로부속물-계약내역서(변경제1회))" xfId="4190"/>
    <cellStyle name="_선정(5)" xfId="4191"/>
    <cellStyle name="_선정(5)_2009도로부속물 완료보고서(1차)" xfId="4192"/>
    <cellStyle name="_선정(5)_2009도로부속물 완료보고서(1차)_2009도로부속물-계약내역서(변경제1회))" xfId="4193"/>
    <cellStyle name="_선정(5)_2009도로부속물_완료보고서(2차)" xfId="4194"/>
    <cellStyle name="_선정(5)_2009도로부속물_완료보고서(2차)_2009도로부속물-계약내역서(변경제1회))" xfId="4195"/>
    <cellStyle name="_선정(5)_2009도로부속물-계약내역서(변경제1회))" xfId="4196"/>
    <cellStyle name="_선정(5)_2009도로부속물-계약내역서(변경제1회))_2009도로부속물-계약내역서(변경제1회))" xfId="4197"/>
    <cellStyle name="_선정(5)_관내시설물-변경(제1회)" xfId="4198"/>
    <cellStyle name="_선정(5)_관내시설물-변경(제1회)_2009도로부속물-계약내역서(변경제1회))" xfId="4199"/>
    <cellStyle name="_선정(5)_선정안(삼산)" xfId="4200"/>
    <cellStyle name="_선정(5)_선정안(삼산)_2009도로부속물 완료보고서(1차)" xfId="4201"/>
    <cellStyle name="_선정(5)_선정안(삼산)_2009도로부속물 완료보고서(1차)_2009도로부속물-계약내역서(변경제1회))" xfId="4202"/>
    <cellStyle name="_선정(5)_선정안(삼산)_2009도로부속물_완료보고서(2차)" xfId="4203"/>
    <cellStyle name="_선정(5)_선정안(삼산)_2009도로부속물_완료보고서(2차)_2009도로부속물-계약내역서(변경제1회))" xfId="4204"/>
    <cellStyle name="_선정(5)_선정안(삼산)_2009도로부속물-계약내역서(변경제1회))" xfId="4205"/>
    <cellStyle name="_선정(5)_선정안(삼산)_2009도로부속물-계약내역서(변경제1회))_2009도로부속물-계약내역서(변경제1회))" xfId="4206"/>
    <cellStyle name="_선정(5)_선정안(삼산)_관내시설물-변경(제1회)" xfId="4207"/>
    <cellStyle name="_선정(5)_선정안(삼산)_관내시설물-변경(제1회)_2009도로부속물-계약내역서(변경제1회))" xfId="4208"/>
    <cellStyle name="_선정(5)_추풍령" xfId="4209"/>
    <cellStyle name="_선정(5)_추풍령_2009도로부속물 완료보고서(1차)" xfId="4210"/>
    <cellStyle name="_선정(5)_추풍령_2009도로부속물 완료보고서(1차)_2009도로부속물-계약내역서(변경제1회))" xfId="4211"/>
    <cellStyle name="_선정(5)_추풍령_2009도로부속물_완료보고서(2차)" xfId="4212"/>
    <cellStyle name="_선정(5)_추풍령_2009도로부속물_완료보고서(2차)_2009도로부속물-계약내역서(변경제1회))" xfId="4213"/>
    <cellStyle name="_선정(5)_추풍령_2009도로부속물-계약내역서(변경제1회))" xfId="4214"/>
    <cellStyle name="_선정(5)_추풍령_2009도로부속물-계약내역서(변경제1회))_2009도로부속물-계약내역서(변경제1회))" xfId="4215"/>
    <cellStyle name="_선정(5)_추풍령_관내시설물-변경(제1회)" xfId="4216"/>
    <cellStyle name="_선정(5)_추풍령_관내시설물-변경(제1회)_2009도로부속물-계약내역서(변경제1회))" xfId="4217"/>
    <cellStyle name="_선정(5)_추풍령-1" xfId="4218"/>
    <cellStyle name="_선정(5)_추풍령-1_2009도로부속물 완료보고서(1차)" xfId="4219"/>
    <cellStyle name="_선정(5)_추풍령-1_2009도로부속물 완료보고서(1차)_2009도로부속물-계약내역서(변경제1회))" xfId="4220"/>
    <cellStyle name="_선정(5)_추풍령-1_2009도로부속물_완료보고서(2차)" xfId="4221"/>
    <cellStyle name="_선정(5)_추풍령-1_2009도로부속물_완료보고서(2차)_2009도로부속물-계약내역서(변경제1회))" xfId="4222"/>
    <cellStyle name="_선정(5)_추풍령-1_2009도로부속물-계약내역서(변경제1회))" xfId="4223"/>
    <cellStyle name="_선정(5)_추풍령-1_2009도로부속물-계약내역서(변경제1회))_2009도로부속물-계약내역서(변경제1회))" xfId="4224"/>
    <cellStyle name="_선정(5)_추풍령-1_관내시설물-변경(제1회)" xfId="4225"/>
    <cellStyle name="_선정(5)_추풍령-1_관내시설물-변경(제1회)_2009도로부속물-계약내역서(변경제1회))" xfId="4226"/>
    <cellStyle name="_설계기초자료-2005상반기" xfId="10422"/>
    <cellStyle name="_설계기초자료-2006상반" xfId="10423"/>
    <cellStyle name="_설계기초자료-2006상반기(수정분)" xfId="10424"/>
    <cellStyle name="_설계기초자료및산출근거(288호)-2006상반기노임적용" xfId="10425"/>
    <cellStyle name="_설계내역(LMC)" xfId="9979"/>
    <cellStyle name="_설계내역서" xfId="10426"/>
    <cellStyle name="_설계내역서(도곡교)-정해구-20060424" xfId="10427"/>
    <cellStyle name="_설계내역서-녹번천(2005)" xfId="4227"/>
    <cellStyle name="_설계내역서-우장산배수지(2005)" xfId="10428"/>
    <cellStyle name="_설계내역서-월계배수지(2005)-3월28일" xfId="10429"/>
    <cellStyle name="_설계미반영(단가산출)" xfId="4228"/>
    <cellStyle name="_설계변경 설계가 산출" xfId="430"/>
    <cellStyle name="_설계변경(유산2)" xfId="431"/>
    <cellStyle name="_설계변경-rev1" xfId="10430"/>
    <cellStyle name="_설계변경내역(2차)-03'8월08일임영성최종작성(결재)1" xfId="4229"/>
    <cellStyle name="_설계서(송주임)" xfId="4230"/>
    <cellStyle name="_설계예산서(원일20070928)" xfId="4231"/>
    <cellStyle name="_설계지침(2006)" xfId="432"/>
    <cellStyle name="_설계지침(2006) 2" xfId="4232"/>
    <cellStyle name="_설계지침2010년(최종)" xfId="4233"/>
    <cellStyle name="_설변(전체)04.09.09" xfId="4234"/>
    <cellStyle name="_설변내역(5.1)" xfId="9980"/>
    <cellStyle name="_설치위치별세부내역(VMS)-0323" xfId="4235"/>
    <cellStyle name="_소프트웨어개발비_1106" xfId="4236"/>
    <cellStyle name="_소하교" xfId="4237"/>
    <cellStyle name="_소하교_전단키" xfId="4238"/>
    <cellStyle name="_송현실행내역" xfId="433"/>
    <cellStyle name="_송현실행내역_산학협력관" xfId="434"/>
    <cellStyle name="_송현실행내역_장수리연립주택내역서1" xfId="435"/>
    <cellStyle name="_송현실행내역_장수리전기도급내역" xfId="436"/>
    <cellStyle name="_송현실행내역_전기도급제출내역(변경후)" xfId="437"/>
    <cellStyle name="_수공(성남)설계" xfId="4239"/>
    <cellStyle name="_수공(성남)설계_내역서" xfId="4240"/>
    <cellStyle name="_수공(성남)설계_삼탄천외1개교내역(186백만원)" xfId="4241"/>
    <cellStyle name="_수공(성남)설계_삼탄천외1개교내역(186백만원)_내역서" xfId="4242"/>
    <cellStyle name="_수공(성남)설계_삼탄천외1개교내역(186백만원)_설계예산서(대광교외)최종수정" xfId="4243"/>
    <cellStyle name="_수공(성남)설계_삼탄천외1개교내역(186백만원)_설계예산서(사천교)최종수정" xfId="4244"/>
    <cellStyle name="_수공(성남)설계_삼탄천외1개교내역(186백만원)_설계예산서(사천교NFJ20070502)" xfId="4245"/>
    <cellStyle name="_수공(성남)설계_삼탄천외1개교내역(186백만원)_설계예산서(율량교)최종수정" xfId="4246"/>
    <cellStyle name="_수공(성남)설계_삼탄천외1개교내역(186백만원)_설계예산서(율량교NMC20070308)" xfId="4247"/>
    <cellStyle name="_수공(성남)설계_삼탄천외1개교내역(186백만원)_설계예산서(포항신항3부두20070507)" xfId="4248"/>
    <cellStyle name="_수공(성남)설계_삼탄천외1개교내역(186백만원)_설계예산서(포항신항4부두50mm할증20070507)" xfId="4249"/>
    <cellStyle name="_수공(성남)설계_삼탄천외1개교내역(186백만원)_설계예산서(흥덕교NFJ)" xfId="4250"/>
    <cellStyle name="_수공(성남)설계_삼탄천외1개교내역(186백만원)_설계예산서(흥덕교NFJ20070302)" xfId="4251"/>
    <cellStyle name="_수공(성남)설계_삼탄천외1개교내역(186백만원)_신양수설변내역서" xfId="4252"/>
    <cellStyle name="_수공(성남)설계_삼탄천외1개교내역(186백만원)_신양수설변내역서_내역서" xfId="4253"/>
    <cellStyle name="_수공(성남)설계_삼탄천외1개교내역(186백만원)_신양수설변내역서_설계예산서(대광교외)최종수정" xfId="4254"/>
    <cellStyle name="_수공(성남)설계_삼탄천외1개교내역(186백만원)_신양수설변내역서_설계예산서(사천교)최종수정" xfId="4255"/>
    <cellStyle name="_수공(성남)설계_삼탄천외1개교내역(186백만원)_신양수설변내역서_설계예산서(사천교NFJ20070502)" xfId="4256"/>
    <cellStyle name="_수공(성남)설계_삼탄천외1개교내역(186백만원)_신양수설변내역서_설계예산서(율량교)최종수정" xfId="4257"/>
    <cellStyle name="_수공(성남)설계_삼탄천외1개교내역(186백만원)_신양수설변내역서_설계예산서(율량교NMC20070308)" xfId="4258"/>
    <cellStyle name="_수공(성남)설계_삼탄천외1개교내역(186백만원)_신양수설변내역서_설계예산서(포항신항3부두20070507)" xfId="4259"/>
    <cellStyle name="_수공(성남)설계_삼탄천외1개교내역(186백만원)_신양수설변내역서_설계예산서(포항신항4부두50mm할증20070507)" xfId="4260"/>
    <cellStyle name="_수공(성남)설계_삼탄천외1개교내역(186백만원)_신양수설변내역서_설계예산서(흥덕교NFJ)" xfId="4261"/>
    <cellStyle name="_수공(성남)설계_삼탄천외1개교내역(186백만원)_신양수설변내역서_설계예산서(흥덕교NFJ20070302)" xfId="4262"/>
    <cellStyle name="_수공(성남)설계_설계예산서(대광교외)최종수정" xfId="4263"/>
    <cellStyle name="_수공(성남)설계_설계예산서(사천교)최종수정" xfId="4264"/>
    <cellStyle name="_수공(성남)설계_설계예산서(사천교NFJ20070502)" xfId="4265"/>
    <cellStyle name="_수공(성남)설계_설계예산서(율량교)최종수정" xfId="4266"/>
    <cellStyle name="_수공(성남)설계_설계예산서(율량교NMC20070308)" xfId="4267"/>
    <cellStyle name="_수공(성남)설계_설계예산서(포항신항3부두20070507)" xfId="4268"/>
    <cellStyle name="_수공(성남)설계_설계예산서(포항신항4부두50mm할증20070507)" xfId="4269"/>
    <cellStyle name="_수공(성남)설계_설계예산서(흥덕교NFJ)" xfId="4270"/>
    <cellStyle name="_수공(성남)설계_설계예산서(흥덕교NFJ20070302)" xfId="4271"/>
    <cellStyle name="_수공(성남)설계_신양수설변내역서" xfId="4272"/>
    <cellStyle name="_수공(성남)설계_신양수설변내역서_내역서" xfId="4273"/>
    <cellStyle name="_수공(성남)설계_신양수설변내역서_설계예산서(대광교외)최종수정" xfId="4274"/>
    <cellStyle name="_수공(성남)설계_신양수설변내역서_설계예산서(사천교)최종수정" xfId="4275"/>
    <cellStyle name="_수공(성남)설계_신양수설변내역서_설계예산서(사천교NFJ20070502)" xfId="4276"/>
    <cellStyle name="_수공(성남)설계_신양수설변내역서_설계예산서(율량교)최종수정" xfId="4277"/>
    <cellStyle name="_수공(성남)설계_신양수설변내역서_설계예산서(율량교NMC20070308)" xfId="4278"/>
    <cellStyle name="_수공(성남)설계_신양수설변내역서_설계예산서(포항신항3부두20070507)" xfId="4279"/>
    <cellStyle name="_수공(성남)설계_신양수설변내역서_설계예산서(포항신항4부두50mm할증20070507)" xfId="4280"/>
    <cellStyle name="_수공(성남)설계_신양수설변내역서_설계예산서(흥덕교NFJ)" xfId="4281"/>
    <cellStyle name="_수공(성남)설계_신양수설변내역서_설계예산서(흥덕교NFJ20070302)" xfId="4282"/>
    <cellStyle name="_수공(성남)설계_원동천교(상)외-수량수정" xfId="4283"/>
    <cellStyle name="_수공(성남)설계_인천계양 까치마을 태화,한진아파트 공사내역서(제출용1)" xfId="4284"/>
    <cellStyle name="_수공(성남)설계_인천계양 까치마을 태화,한진아파트 공사내역서(제출용1)_계양구 도두리마을 동남 아파트 하자보수공사비산출서(자오)" xfId="4285"/>
    <cellStyle name="_수공(성남)설계_인천계양 까치마을 태화,한진아파트 공사내역서(제출용1)_계양구 도두리마을 동남 아파트 하자보수공사비산출서(자오)_내역서" xfId="4286"/>
    <cellStyle name="_수공(성남)설계_인천계양 까치마을 태화,한진아파트 공사내역서(제출용1)_계양구 도두리마을 동남 아파트 하자보수공사비산출서(자오)_삼탄천외1개교내역(186백만원)" xfId="4287"/>
    <cellStyle name="_수공(성남)설계_인천계양 까치마을 태화,한진아파트 공사내역서(제출용1)_계양구 도두리마을 동남 아파트 하자보수공사비산출서(자오)_삼탄천외1개교내역(186백만원)_내역서" xfId="4288"/>
    <cellStyle name="_수공(성남)설계_인천계양 까치마을 태화,한진아파트 공사내역서(제출용1)_계양구 도두리마을 동남 아파트 하자보수공사비산출서(자오)_삼탄천외1개교내역(186백만원)_설계예산서(대광교외)최종수정" xfId="4289"/>
    <cellStyle name="_수공(성남)설계_인천계양 까치마을 태화,한진아파트 공사내역서(제출용1)_계양구 도두리마을 동남 아파트 하자보수공사비산출서(자오)_삼탄천외1개교내역(186백만원)_설계예산서(사천교)최종수정" xfId="4290"/>
    <cellStyle name="_수공(성남)설계_인천계양 까치마을 태화,한진아파트 공사내역서(제출용1)_계양구 도두리마을 동남 아파트 하자보수공사비산출서(자오)_삼탄천외1개교내역(186백만원)_설계예산서(사천교NFJ20070502)" xfId="4291"/>
    <cellStyle name="_수공(성남)설계_인천계양 까치마을 태화,한진아파트 공사내역서(제출용1)_계양구 도두리마을 동남 아파트 하자보수공사비산출서(자오)_삼탄천외1개교내역(186백만원)_설계예산서(율량교)최종수정" xfId="4292"/>
    <cellStyle name="_수공(성남)설계_인천계양 까치마을 태화,한진아파트 공사내역서(제출용1)_계양구 도두리마을 동남 아파트 하자보수공사비산출서(자오)_삼탄천외1개교내역(186백만원)_설계예산서(율량교NMC20070308)" xfId="4293"/>
    <cellStyle name="_수공(성남)설계_인천계양 까치마을 태화,한진아파트 공사내역서(제출용1)_계양구 도두리마을 동남 아파트 하자보수공사비산출서(자오)_삼탄천외1개교내역(186백만원)_설계예산서(포항신항3부두20070507)" xfId="4294"/>
    <cellStyle name="_수공(성남)설계_인천계양 까치마을 태화,한진아파트 공사내역서(제출용1)_계양구 도두리마을 동남 아파트 하자보수공사비산출서(자오)_삼탄천외1개교내역(186백만원)_설계예산서(포항신항4부두50mm할증20070507)" xfId="4295"/>
    <cellStyle name="_수공(성남)설계_인천계양 까치마을 태화,한진아파트 공사내역서(제출용1)_계양구 도두리마을 동남 아파트 하자보수공사비산출서(자오)_삼탄천외1개교내역(186백만원)_설계예산서(흥덕교NFJ)" xfId="4296"/>
    <cellStyle name="_수공(성남)설계_인천계양 까치마을 태화,한진아파트 공사내역서(제출용1)_계양구 도두리마을 동남 아파트 하자보수공사비산출서(자오)_삼탄천외1개교내역(186백만원)_설계예산서(흥덕교NFJ20070302)" xfId="4297"/>
    <cellStyle name="_수공(성남)설계_인천계양 까치마을 태화,한진아파트 공사내역서(제출용1)_계양구 도두리마을 동남 아파트 하자보수공사비산출서(자오)_삼탄천외1개교내역(186백만원)_신양수설변내역서" xfId="4298"/>
    <cellStyle name="_수공(성남)설계_인천계양 까치마을 태화,한진아파트 공사내역서(제출용1)_계양구 도두리마을 동남 아파트 하자보수공사비산출서(자오)_삼탄천외1개교내역(186백만원)_신양수설변내역서_내역서" xfId="4299"/>
    <cellStyle name="_수공(성남)설계_인천계양 까치마을 태화,한진아파트 공사내역서(제출용1)_계양구 도두리마을 동남 아파트 하자보수공사비산출서(자오)_삼탄천외1개교내역(186백만원)_신양수설변내역서_설계예산서(대광교외)최종수정" xfId="4300"/>
    <cellStyle name="_수공(성남)설계_인천계양 까치마을 태화,한진아파트 공사내역서(제출용1)_계양구 도두리마을 동남 아파트 하자보수공사비산출서(자오)_삼탄천외1개교내역(186백만원)_신양수설변내역서_설계예산서(사천교)최종수정" xfId="4301"/>
    <cellStyle name="_수공(성남)설계_인천계양 까치마을 태화,한진아파트 공사내역서(제출용1)_계양구 도두리마을 동남 아파트 하자보수공사비산출서(자오)_삼탄천외1개교내역(186백만원)_신양수설변내역서_설계예산서(사천교NFJ20070502)" xfId="4302"/>
    <cellStyle name="_수공(성남)설계_인천계양 까치마을 태화,한진아파트 공사내역서(제출용1)_계양구 도두리마을 동남 아파트 하자보수공사비산출서(자오)_삼탄천외1개교내역(186백만원)_신양수설변내역서_설계예산서(율량교)최종수정" xfId="4303"/>
    <cellStyle name="_수공(성남)설계_인천계양 까치마을 태화,한진아파트 공사내역서(제출용1)_계양구 도두리마을 동남 아파트 하자보수공사비산출서(자오)_삼탄천외1개교내역(186백만원)_신양수설변내역서_설계예산서(율량교NMC20070308)" xfId="4304"/>
    <cellStyle name="_수공(성남)설계_인천계양 까치마을 태화,한진아파트 공사내역서(제출용1)_계양구 도두리마을 동남 아파트 하자보수공사비산출서(자오)_삼탄천외1개교내역(186백만원)_신양수설변내역서_설계예산서(포항신항3부두20070507)" xfId="4305"/>
    <cellStyle name="_수공(성남)설계_인천계양 까치마을 태화,한진아파트 공사내역서(제출용1)_계양구 도두리마을 동남 아파트 하자보수공사비산출서(자오)_삼탄천외1개교내역(186백만원)_신양수설변내역서_설계예산서(포항신항4부두50mm할증20070507)" xfId="4306"/>
    <cellStyle name="_수공(성남)설계_인천계양 까치마을 태화,한진아파트 공사내역서(제출용1)_계양구 도두리마을 동남 아파트 하자보수공사비산출서(자오)_삼탄천외1개교내역(186백만원)_신양수설변내역서_설계예산서(흥덕교NFJ)" xfId="4307"/>
    <cellStyle name="_수공(성남)설계_인천계양 까치마을 태화,한진아파트 공사내역서(제출용1)_계양구 도두리마을 동남 아파트 하자보수공사비산출서(자오)_삼탄천외1개교내역(186백만원)_신양수설변내역서_설계예산서(흥덕교NFJ20070302)" xfId="4308"/>
    <cellStyle name="_수공(성남)설계_인천계양 까치마을 태화,한진아파트 공사내역서(제출용1)_계양구 도두리마을 동남 아파트 하자보수공사비산출서(자오)_설계예산서(대광교외)최종수정" xfId="4309"/>
    <cellStyle name="_수공(성남)설계_인천계양 까치마을 태화,한진아파트 공사내역서(제출용1)_계양구 도두리마을 동남 아파트 하자보수공사비산출서(자오)_설계예산서(사천교)최종수정" xfId="4310"/>
    <cellStyle name="_수공(성남)설계_인천계양 까치마을 태화,한진아파트 공사내역서(제출용1)_계양구 도두리마을 동남 아파트 하자보수공사비산출서(자오)_설계예산서(사천교NFJ20070502)" xfId="4311"/>
    <cellStyle name="_수공(성남)설계_인천계양 까치마을 태화,한진아파트 공사내역서(제출용1)_계양구 도두리마을 동남 아파트 하자보수공사비산출서(자오)_설계예산서(율량교)최종수정" xfId="4312"/>
    <cellStyle name="_수공(성남)설계_인천계양 까치마을 태화,한진아파트 공사내역서(제출용1)_계양구 도두리마을 동남 아파트 하자보수공사비산출서(자오)_설계예산서(율량교NMC20070308)" xfId="4313"/>
    <cellStyle name="_수공(성남)설계_인천계양 까치마을 태화,한진아파트 공사내역서(제출용1)_계양구 도두리마을 동남 아파트 하자보수공사비산출서(자오)_설계예산서(포항신항3부두20070507)" xfId="4314"/>
    <cellStyle name="_수공(성남)설계_인천계양 까치마을 태화,한진아파트 공사내역서(제출용1)_계양구 도두리마을 동남 아파트 하자보수공사비산출서(자오)_설계예산서(포항신항4부두50mm할증20070507)" xfId="4315"/>
    <cellStyle name="_수공(성남)설계_인천계양 까치마을 태화,한진아파트 공사내역서(제출용1)_계양구 도두리마을 동남 아파트 하자보수공사비산출서(자오)_설계예산서(흥덕교NFJ)" xfId="4316"/>
    <cellStyle name="_수공(성남)설계_인천계양 까치마을 태화,한진아파트 공사내역서(제출용1)_계양구 도두리마을 동남 아파트 하자보수공사비산출서(자오)_설계예산서(흥덕교NFJ20070302)" xfId="4317"/>
    <cellStyle name="_수공(성남)설계_인천계양 까치마을 태화,한진아파트 공사내역서(제출용1)_계양구 도두리마을 동남 아파트 하자보수공사비산출서(자오)_신양수설변내역서" xfId="4318"/>
    <cellStyle name="_수공(성남)설계_인천계양 까치마을 태화,한진아파트 공사내역서(제출용1)_계양구 도두리마을 동남 아파트 하자보수공사비산출서(자오)_신양수설변내역서_내역서" xfId="4319"/>
    <cellStyle name="_수공(성남)설계_인천계양 까치마을 태화,한진아파트 공사내역서(제출용1)_계양구 도두리마을 동남 아파트 하자보수공사비산출서(자오)_신양수설변내역서_설계예산서(대광교외)최종수정" xfId="4320"/>
    <cellStyle name="_수공(성남)설계_인천계양 까치마을 태화,한진아파트 공사내역서(제출용1)_계양구 도두리마을 동남 아파트 하자보수공사비산출서(자오)_신양수설변내역서_설계예산서(사천교)최종수정" xfId="4321"/>
    <cellStyle name="_수공(성남)설계_인천계양 까치마을 태화,한진아파트 공사내역서(제출용1)_계양구 도두리마을 동남 아파트 하자보수공사비산출서(자오)_신양수설변내역서_설계예산서(사천교NFJ20070502)" xfId="4322"/>
    <cellStyle name="_수공(성남)설계_인천계양 까치마을 태화,한진아파트 공사내역서(제출용1)_계양구 도두리마을 동남 아파트 하자보수공사비산출서(자오)_신양수설변내역서_설계예산서(율량교)최종수정" xfId="4323"/>
    <cellStyle name="_수공(성남)설계_인천계양 까치마을 태화,한진아파트 공사내역서(제출용1)_계양구 도두리마을 동남 아파트 하자보수공사비산출서(자오)_신양수설변내역서_설계예산서(율량교NMC20070308)" xfId="4324"/>
    <cellStyle name="_수공(성남)설계_인천계양 까치마을 태화,한진아파트 공사내역서(제출용1)_계양구 도두리마을 동남 아파트 하자보수공사비산출서(자오)_신양수설변내역서_설계예산서(포항신항3부두20070507)" xfId="4325"/>
    <cellStyle name="_수공(성남)설계_인천계양 까치마을 태화,한진아파트 공사내역서(제출용1)_계양구 도두리마을 동남 아파트 하자보수공사비산출서(자오)_신양수설변내역서_설계예산서(포항신항4부두50mm할증20070507)" xfId="4326"/>
    <cellStyle name="_수공(성남)설계_인천계양 까치마을 태화,한진아파트 공사내역서(제출용1)_계양구 도두리마을 동남 아파트 하자보수공사비산출서(자오)_신양수설변내역서_설계예산서(흥덕교NFJ)" xfId="4327"/>
    <cellStyle name="_수공(성남)설계_인천계양 까치마을 태화,한진아파트 공사내역서(제출용1)_계양구 도두리마을 동남 아파트 하자보수공사비산출서(자오)_신양수설변내역서_설계예산서(흥덕교NFJ20070302)" xfId="4328"/>
    <cellStyle name="_수공(성남)설계_인천계양 까치마을 태화,한진아파트 공사내역서(제출용1)_계양구 도두리마을 동남 아파트 하자보수공사비산출서(자오)_원동천교(상)외-수량수정" xfId="4329"/>
    <cellStyle name="_수공(성남)설계_인천계양 까치마을 태화,한진아파트 공사내역서(제출용1)_구로동구일우성아파트 하자보수공사비산출서(1)" xfId="4330"/>
    <cellStyle name="_수공(성남)설계_인천계양 까치마을 태화,한진아파트 공사내역서(제출용1)_구로동구일우성아파트 하자보수공사비산출서(1)_내역서" xfId="4331"/>
    <cellStyle name="_수공(성남)설계_인천계양 까치마을 태화,한진아파트 공사내역서(제출용1)_구로동구일우성아파트 하자보수공사비산출서(1)_삼탄천외1개교내역(186백만원)" xfId="4332"/>
    <cellStyle name="_수공(성남)설계_인천계양 까치마을 태화,한진아파트 공사내역서(제출용1)_구로동구일우성아파트 하자보수공사비산출서(1)_삼탄천외1개교내역(186백만원)_내역서" xfId="4333"/>
    <cellStyle name="_수공(성남)설계_인천계양 까치마을 태화,한진아파트 공사내역서(제출용1)_구로동구일우성아파트 하자보수공사비산출서(1)_삼탄천외1개교내역(186백만원)_설계예산서(대광교외)최종수정" xfId="4334"/>
    <cellStyle name="_수공(성남)설계_인천계양 까치마을 태화,한진아파트 공사내역서(제출용1)_구로동구일우성아파트 하자보수공사비산출서(1)_삼탄천외1개교내역(186백만원)_설계예산서(사천교)최종수정" xfId="4335"/>
    <cellStyle name="_수공(성남)설계_인천계양 까치마을 태화,한진아파트 공사내역서(제출용1)_구로동구일우성아파트 하자보수공사비산출서(1)_삼탄천외1개교내역(186백만원)_설계예산서(사천교NFJ20070502)" xfId="4336"/>
    <cellStyle name="_수공(성남)설계_인천계양 까치마을 태화,한진아파트 공사내역서(제출용1)_구로동구일우성아파트 하자보수공사비산출서(1)_삼탄천외1개교내역(186백만원)_설계예산서(율량교)최종수정" xfId="4337"/>
    <cellStyle name="_수공(성남)설계_인천계양 까치마을 태화,한진아파트 공사내역서(제출용1)_구로동구일우성아파트 하자보수공사비산출서(1)_삼탄천외1개교내역(186백만원)_설계예산서(율량교NMC20070308)" xfId="4338"/>
    <cellStyle name="_수공(성남)설계_인천계양 까치마을 태화,한진아파트 공사내역서(제출용1)_구로동구일우성아파트 하자보수공사비산출서(1)_삼탄천외1개교내역(186백만원)_설계예산서(포항신항3부두20070507)" xfId="4339"/>
    <cellStyle name="_수공(성남)설계_인천계양 까치마을 태화,한진아파트 공사내역서(제출용1)_구로동구일우성아파트 하자보수공사비산출서(1)_삼탄천외1개교내역(186백만원)_설계예산서(포항신항4부두50mm할증20070507)" xfId="4340"/>
    <cellStyle name="_수공(성남)설계_인천계양 까치마을 태화,한진아파트 공사내역서(제출용1)_구로동구일우성아파트 하자보수공사비산출서(1)_삼탄천외1개교내역(186백만원)_설계예산서(흥덕교NFJ)" xfId="4341"/>
    <cellStyle name="_수공(성남)설계_인천계양 까치마을 태화,한진아파트 공사내역서(제출용1)_구로동구일우성아파트 하자보수공사비산출서(1)_삼탄천외1개교내역(186백만원)_설계예산서(흥덕교NFJ20070302)" xfId="4342"/>
    <cellStyle name="_수공(성남)설계_인천계양 까치마을 태화,한진아파트 공사내역서(제출용1)_구로동구일우성아파트 하자보수공사비산출서(1)_삼탄천외1개교내역(186백만원)_신양수설변내역서" xfId="4343"/>
    <cellStyle name="_수공(성남)설계_인천계양 까치마을 태화,한진아파트 공사내역서(제출용1)_구로동구일우성아파트 하자보수공사비산출서(1)_삼탄천외1개교내역(186백만원)_신양수설변내역서_내역서" xfId="4344"/>
    <cellStyle name="_수공(성남)설계_인천계양 까치마을 태화,한진아파트 공사내역서(제출용1)_구로동구일우성아파트 하자보수공사비산출서(1)_삼탄천외1개교내역(186백만원)_신양수설변내역서_설계예산서(대광교외)최종수정" xfId="4345"/>
    <cellStyle name="_수공(성남)설계_인천계양 까치마을 태화,한진아파트 공사내역서(제출용1)_구로동구일우성아파트 하자보수공사비산출서(1)_삼탄천외1개교내역(186백만원)_신양수설변내역서_설계예산서(사천교)최종수정" xfId="4346"/>
    <cellStyle name="_수공(성남)설계_인천계양 까치마을 태화,한진아파트 공사내역서(제출용1)_구로동구일우성아파트 하자보수공사비산출서(1)_삼탄천외1개교내역(186백만원)_신양수설변내역서_설계예산서(사천교NFJ20070502)" xfId="4347"/>
    <cellStyle name="_수공(성남)설계_인천계양 까치마을 태화,한진아파트 공사내역서(제출용1)_구로동구일우성아파트 하자보수공사비산출서(1)_삼탄천외1개교내역(186백만원)_신양수설변내역서_설계예산서(율량교)최종수정" xfId="4348"/>
    <cellStyle name="_수공(성남)설계_인천계양 까치마을 태화,한진아파트 공사내역서(제출용1)_구로동구일우성아파트 하자보수공사비산출서(1)_삼탄천외1개교내역(186백만원)_신양수설변내역서_설계예산서(율량교NMC20070308)" xfId="4349"/>
    <cellStyle name="_수공(성남)설계_인천계양 까치마을 태화,한진아파트 공사내역서(제출용1)_구로동구일우성아파트 하자보수공사비산출서(1)_삼탄천외1개교내역(186백만원)_신양수설변내역서_설계예산서(포항신항3부두20070507)" xfId="4350"/>
    <cellStyle name="_수공(성남)설계_인천계양 까치마을 태화,한진아파트 공사내역서(제출용1)_구로동구일우성아파트 하자보수공사비산출서(1)_삼탄천외1개교내역(186백만원)_신양수설변내역서_설계예산서(포항신항4부두50mm할증20070507)" xfId="4351"/>
    <cellStyle name="_수공(성남)설계_인천계양 까치마을 태화,한진아파트 공사내역서(제출용1)_구로동구일우성아파트 하자보수공사비산출서(1)_삼탄천외1개교내역(186백만원)_신양수설변내역서_설계예산서(흥덕교NFJ)" xfId="4352"/>
    <cellStyle name="_수공(성남)설계_인천계양 까치마을 태화,한진아파트 공사내역서(제출용1)_구로동구일우성아파트 하자보수공사비산출서(1)_삼탄천외1개교내역(186백만원)_신양수설변내역서_설계예산서(흥덕교NFJ20070302)" xfId="4353"/>
    <cellStyle name="_수공(성남)설계_인천계양 까치마을 태화,한진아파트 공사내역서(제출용1)_구로동구일우성아파트 하자보수공사비산출서(1)_설계예산서(대광교외)최종수정" xfId="4354"/>
    <cellStyle name="_수공(성남)설계_인천계양 까치마을 태화,한진아파트 공사내역서(제출용1)_구로동구일우성아파트 하자보수공사비산출서(1)_설계예산서(사천교)최종수정" xfId="4355"/>
    <cellStyle name="_수공(성남)설계_인천계양 까치마을 태화,한진아파트 공사내역서(제출용1)_구로동구일우성아파트 하자보수공사비산출서(1)_설계예산서(사천교NFJ20070502)" xfId="4356"/>
    <cellStyle name="_수공(성남)설계_인천계양 까치마을 태화,한진아파트 공사내역서(제출용1)_구로동구일우성아파트 하자보수공사비산출서(1)_설계예산서(율량교)최종수정" xfId="4357"/>
    <cellStyle name="_수공(성남)설계_인천계양 까치마을 태화,한진아파트 공사내역서(제출용1)_구로동구일우성아파트 하자보수공사비산출서(1)_설계예산서(율량교NMC20070308)" xfId="4358"/>
    <cellStyle name="_수공(성남)설계_인천계양 까치마을 태화,한진아파트 공사내역서(제출용1)_구로동구일우성아파트 하자보수공사비산출서(1)_설계예산서(포항신항3부두20070507)" xfId="4359"/>
    <cellStyle name="_수공(성남)설계_인천계양 까치마을 태화,한진아파트 공사내역서(제출용1)_구로동구일우성아파트 하자보수공사비산출서(1)_설계예산서(포항신항4부두50mm할증20070507)" xfId="4360"/>
    <cellStyle name="_수공(성남)설계_인천계양 까치마을 태화,한진아파트 공사내역서(제출용1)_구로동구일우성아파트 하자보수공사비산출서(1)_설계예산서(흥덕교NFJ)" xfId="4361"/>
    <cellStyle name="_수공(성남)설계_인천계양 까치마을 태화,한진아파트 공사내역서(제출용1)_구로동구일우성아파트 하자보수공사비산출서(1)_설계예산서(흥덕교NFJ20070302)" xfId="4362"/>
    <cellStyle name="_수공(성남)설계_인천계양 까치마을 태화,한진아파트 공사내역서(제출용1)_구로동구일우성아파트 하자보수공사비산출서(1)_신양수설변내역서" xfId="4363"/>
    <cellStyle name="_수공(성남)설계_인천계양 까치마을 태화,한진아파트 공사내역서(제출용1)_구로동구일우성아파트 하자보수공사비산출서(1)_신양수설변내역서_내역서" xfId="4364"/>
    <cellStyle name="_수공(성남)설계_인천계양 까치마을 태화,한진아파트 공사내역서(제출용1)_구로동구일우성아파트 하자보수공사비산출서(1)_신양수설변내역서_설계예산서(대광교외)최종수정" xfId="4365"/>
    <cellStyle name="_수공(성남)설계_인천계양 까치마을 태화,한진아파트 공사내역서(제출용1)_구로동구일우성아파트 하자보수공사비산출서(1)_신양수설변내역서_설계예산서(사천교)최종수정" xfId="4366"/>
    <cellStyle name="_수공(성남)설계_인천계양 까치마을 태화,한진아파트 공사내역서(제출용1)_구로동구일우성아파트 하자보수공사비산출서(1)_신양수설변내역서_설계예산서(사천교NFJ20070502)" xfId="4367"/>
    <cellStyle name="_수공(성남)설계_인천계양 까치마을 태화,한진아파트 공사내역서(제출용1)_구로동구일우성아파트 하자보수공사비산출서(1)_신양수설변내역서_설계예산서(율량교)최종수정" xfId="4368"/>
    <cellStyle name="_수공(성남)설계_인천계양 까치마을 태화,한진아파트 공사내역서(제출용1)_구로동구일우성아파트 하자보수공사비산출서(1)_신양수설변내역서_설계예산서(율량교NMC20070308)" xfId="4369"/>
    <cellStyle name="_수공(성남)설계_인천계양 까치마을 태화,한진아파트 공사내역서(제출용1)_구로동구일우성아파트 하자보수공사비산출서(1)_신양수설변내역서_설계예산서(포항신항3부두20070507)" xfId="4370"/>
    <cellStyle name="_수공(성남)설계_인천계양 까치마을 태화,한진아파트 공사내역서(제출용1)_구로동구일우성아파트 하자보수공사비산출서(1)_신양수설변내역서_설계예산서(포항신항4부두50mm할증20070507)" xfId="4371"/>
    <cellStyle name="_수공(성남)설계_인천계양 까치마을 태화,한진아파트 공사내역서(제출용1)_구로동구일우성아파트 하자보수공사비산출서(1)_신양수설변내역서_설계예산서(흥덕교NFJ)" xfId="4372"/>
    <cellStyle name="_수공(성남)설계_인천계양 까치마을 태화,한진아파트 공사내역서(제출용1)_구로동구일우성아파트 하자보수공사비산출서(1)_신양수설변내역서_설계예산서(흥덕교NFJ20070302)" xfId="4373"/>
    <cellStyle name="_수공(성남)설계_인천계양 까치마을 태화,한진아파트 공사내역서(제출용1)_구로동구일우성아파트 하자보수공사비산출서(1)_원동천교(상)외-수량수정" xfId="4374"/>
    <cellStyle name="_수공(성남)설계_인천계양 까치마을 태화,한진아파트 공사내역서(제출용1)_내역서" xfId="4375"/>
    <cellStyle name="_수공(성남)설계_인천계양 까치마을 태화,한진아파트 공사내역서(제출용1)_동남 아파트" xfId="4376"/>
    <cellStyle name="_수공(성남)설계_인천계양 까치마을 태화,한진아파트 공사내역서(제출용1)_동남 아파트_내역서" xfId="4377"/>
    <cellStyle name="_수공(성남)설계_인천계양 까치마을 태화,한진아파트 공사내역서(제출용1)_동남 아파트_삼탄천외1개교내역(186백만원)" xfId="4378"/>
    <cellStyle name="_수공(성남)설계_인천계양 까치마을 태화,한진아파트 공사내역서(제출용1)_동남 아파트_삼탄천외1개교내역(186백만원)_내역서" xfId="4379"/>
    <cellStyle name="_수공(성남)설계_인천계양 까치마을 태화,한진아파트 공사내역서(제출용1)_동남 아파트_삼탄천외1개교내역(186백만원)_설계예산서(대광교외)최종수정" xfId="4380"/>
    <cellStyle name="_수공(성남)설계_인천계양 까치마을 태화,한진아파트 공사내역서(제출용1)_동남 아파트_삼탄천외1개교내역(186백만원)_설계예산서(사천교)최종수정" xfId="4381"/>
    <cellStyle name="_수공(성남)설계_인천계양 까치마을 태화,한진아파트 공사내역서(제출용1)_동남 아파트_삼탄천외1개교내역(186백만원)_설계예산서(사천교NFJ20070502)" xfId="4382"/>
    <cellStyle name="_수공(성남)설계_인천계양 까치마을 태화,한진아파트 공사내역서(제출용1)_동남 아파트_삼탄천외1개교내역(186백만원)_설계예산서(율량교)최종수정" xfId="4383"/>
    <cellStyle name="_수공(성남)설계_인천계양 까치마을 태화,한진아파트 공사내역서(제출용1)_동남 아파트_삼탄천외1개교내역(186백만원)_설계예산서(율량교NMC20070308)" xfId="4384"/>
    <cellStyle name="_수공(성남)설계_인천계양 까치마을 태화,한진아파트 공사내역서(제출용1)_동남 아파트_삼탄천외1개교내역(186백만원)_설계예산서(포항신항3부두20070507)" xfId="4385"/>
    <cellStyle name="_수공(성남)설계_인천계양 까치마을 태화,한진아파트 공사내역서(제출용1)_동남 아파트_삼탄천외1개교내역(186백만원)_설계예산서(포항신항4부두50mm할증20070507)" xfId="4386"/>
    <cellStyle name="_수공(성남)설계_인천계양 까치마을 태화,한진아파트 공사내역서(제출용1)_동남 아파트_삼탄천외1개교내역(186백만원)_설계예산서(흥덕교NFJ)" xfId="4387"/>
    <cellStyle name="_수공(성남)설계_인천계양 까치마을 태화,한진아파트 공사내역서(제출용1)_동남 아파트_삼탄천외1개교내역(186백만원)_설계예산서(흥덕교NFJ20070302)" xfId="4388"/>
    <cellStyle name="_수공(성남)설계_인천계양 까치마을 태화,한진아파트 공사내역서(제출용1)_동남 아파트_삼탄천외1개교내역(186백만원)_신양수설변내역서" xfId="4389"/>
    <cellStyle name="_수공(성남)설계_인천계양 까치마을 태화,한진아파트 공사내역서(제출용1)_동남 아파트_삼탄천외1개교내역(186백만원)_신양수설변내역서_내역서" xfId="4390"/>
    <cellStyle name="_수공(성남)설계_인천계양 까치마을 태화,한진아파트 공사내역서(제출용1)_동남 아파트_삼탄천외1개교내역(186백만원)_신양수설변내역서_설계예산서(대광교외)최종수정" xfId="4391"/>
    <cellStyle name="_수공(성남)설계_인천계양 까치마을 태화,한진아파트 공사내역서(제출용1)_동남 아파트_삼탄천외1개교내역(186백만원)_신양수설변내역서_설계예산서(사천교)최종수정" xfId="4392"/>
    <cellStyle name="_수공(성남)설계_인천계양 까치마을 태화,한진아파트 공사내역서(제출용1)_동남 아파트_삼탄천외1개교내역(186백만원)_신양수설변내역서_설계예산서(사천교NFJ20070502)" xfId="4393"/>
    <cellStyle name="_수공(성남)설계_인천계양 까치마을 태화,한진아파트 공사내역서(제출용1)_동남 아파트_삼탄천외1개교내역(186백만원)_신양수설변내역서_설계예산서(율량교)최종수정" xfId="4394"/>
    <cellStyle name="_수공(성남)설계_인천계양 까치마을 태화,한진아파트 공사내역서(제출용1)_동남 아파트_삼탄천외1개교내역(186백만원)_신양수설변내역서_설계예산서(율량교NMC20070308)" xfId="4395"/>
    <cellStyle name="_수공(성남)설계_인천계양 까치마을 태화,한진아파트 공사내역서(제출용1)_동남 아파트_삼탄천외1개교내역(186백만원)_신양수설변내역서_설계예산서(포항신항3부두20070507)" xfId="4396"/>
    <cellStyle name="_수공(성남)설계_인천계양 까치마을 태화,한진아파트 공사내역서(제출용1)_동남 아파트_삼탄천외1개교내역(186백만원)_신양수설변내역서_설계예산서(포항신항4부두50mm할증20070507)" xfId="4397"/>
    <cellStyle name="_수공(성남)설계_인천계양 까치마을 태화,한진아파트 공사내역서(제출용1)_동남 아파트_삼탄천외1개교내역(186백만원)_신양수설변내역서_설계예산서(흥덕교NFJ)" xfId="4398"/>
    <cellStyle name="_수공(성남)설계_인천계양 까치마을 태화,한진아파트 공사내역서(제출용1)_동남 아파트_삼탄천외1개교내역(186백만원)_신양수설변내역서_설계예산서(흥덕교NFJ20070302)" xfId="4399"/>
    <cellStyle name="_수공(성남)설계_인천계양 까치마을 태화,한진아파트 공사내역서(제출용1)_동남 아파트_설계예산서(대광교외)최종수정" xfId="4400"/>
    <cellStyle name="_수공(성남)설계_인천계양 까치마을 태화,한진아파트 공사내역서(제출용1)_동남 아파트_설계예산서(사천교)최종수정" xfId="4401"/>
    <cellStyle name="_수공(성남)설계_인천계양 까치마을 태화,한진아파트 공사내역서(제출용1)_동남 아파트_설계예산서(사천교NFJ20070502)" xfId="4402"/>
    <cellStyle name="_수공(성남)설계_인천계양 까치마을 태화,한진아파트 공사내역서(제출용1)_동남 아파트_설계예산서(율량교)최종수정" xfId="4403"/>
    <cellStyle name="_수공(성남)설계_인천계양 까치마을 태화,한진아파트 공사내역서(제출용1)_동남 아파트_설계예산서(율량교NMC20070308)" xfId="4404"/>
    <cellStyle name="_수공(성남)설계_인천계양 까치마을 태화,한진아파트 공사내역서(제출용1)_동남 아파트_설계예산서(포항신항3부두20070507)" xfId="4405"/>
    <cellStyle name="_수공(성남)설계_인천계양 까치마을 태화,한진아파트 공사내역서(제출용1)_동남 아파트_설계예산서(포항신항4부두50mm할증20070507)" xfId="4406"/>
    <cellStyle name="_수공(성남)설계_인천계양 까치마을 태화,한진아파트 공사내역서(제출용1)_동남 아파트_설계예산서(흥덕교NFJ)" xfId="4407"/>
    <cellStyle name="_수공(성남)설계_인천계양 까치마을 태화,한진아파트 공사내역서(제출용1)_동남 아파트_설계예산서(흥덕교NFJ20070302)" xfId="4408"/>
    <cellStyle name="_수공(성남)설계_인천계양 까치마을 태화,한진아파트 공사내역서(제출용1)_동남 아파트_신양수설변내역서" xfId="4409"/>
    <cellStyle name="_수공(성남)설계_인천계양 까치마을 태화,한진아파트 공사내역서(제출용1)_동남 아파트_신양수설변내역서_내역서" xfId="4410"/>
    <cellStyle name="_수공(성남)설계_인천계양 까치마을 태화,한진아파트 공사내역서(제출용1)_동남 아파트_신양수설변내역서_설계예산서(대광교외)최종수정" xfId="4411"/>
    <cellStyle name="_수공(성남)설계_인천계양 까치마을 태화,한진아파트 공사내역서(제출용1)_동남 아파트_신양수설변내역서_설계예산서(사천교)최종수정" xfId="4412"/>
    <cellStyle name="_수공(성남)설계_인천계양 까치마을 태화,한진아파트 공사내역서(제출용1)_동남 아파트_신양수설변내역서_설계예산서(사천교NFJ20070502)" xfId="4413"/>
    <cellStyle name="_수공(성남)설계_인천계양 까치마을 태화,한진아파트 공사내역서(제출용1)_동남 아파트_신양수설변내역서_설계예산서(율량교)최종수정" xfId="4414"/>
    <cellStyle name="_수공(성남)설계_인천계양 까치마을 태화,한진아파트 공사내역서(제출용1)_동남 아파트_신양수설변내역서_설계예산서(율량교NMC20070308)" xfId="4415"/>
    <cellStyle name="_수공(성남)설계_인천계양 까치마을 태화,한진아파트 공사내역서(제출용1)_동남 아파트_신양수설변내역서_설계예산서(포항신항3부두20070507)" xfId="4416"/>
    <cellStyle name="_수공(성남)설계_인천계양 까치마을 태화,한진아파트 공사내역서(제출용1)_동남 아파트_신양수설변내역서_설계예산서(포항신항4부두50mm할증20070507)" xfId="4417"/>
    <cellStyle name="_수공(성남)설계_인천계양 까치마을 태화,한진아파트 공사내역서(제출용1)_동남 아파트_신양수설변내역서_설계예산서(흥덕교NFJ)" xfId="4418"/>
    <cellStyle name="_수공(성남)설계_인천계양 까치마을 태화,한진아파트 공사내역서(제출용1)_동남 아파트_신양수설변내역서_설계예산서(흥덕교NFJ20070302)" xfId="4419"/>
    <cellStyle name="_수공(성남)설계_인천계양 까치마을 태화,한진아파트 공사내역서(제출용1)_동남 아파트_원동천교(상)외-수량수정" xfId="4420"/>
    <cellStyle name="_수공(성남)설계_인천계양 까치마을 태화,한진아파트 공사내역서(제출용1)_삼탄천외1개교내역(186백만원)" xfId="4421"/>
    <cellStyle name="_수공(성남)설계_인천계양 까치마을 태화,한진아파트 공사내역서(제출용1)_삼탄천외1개교내역(186백만원)_내역서" xfId="4422"/>
    <cellStyle name="_수공(성남)설계_인천계양 까치마을 태화,한진아파트 공사내역서(제출용1)_삼탄천외1개교내역(186백만원)_설계예산서(대광교외)최종수정" xfId="4423"/>
    <cellStyle name="_수공(성남)설계_인천계양 까치마을 태화,한진아파트 공사내역서(제출용1)_삼탄천외1개교내역(186백만원)_설계예산서(사천교)최종수정" xfId="4424"/>
    <cellStyle name="_수공(성남)설계_인천계양 까치마을 태화,한진아파트 공사내역서(제출용1)_삼탄천외1개교내역(186백만원)_설계예산서(사천교NFJ20070502)" xfId="4425"/>
    <cellStyle name="_수공(성남)설계_인천계양 까치마을 태화,한진아파트 공사내역서(제출용1)_삼탄천외1개교내역(186백만원)_설계예산서(율량교)최종수정" xfId="4426"/>
    <cellStyle name="_수공(성남)설계_인천계양 까치마을 태화,한진아파트 공사내역서(제출용1)_삼탄천외1개교내역(186백만원)_설계예산서(율량교NMC20070308)" xfId="4427"/>
    <cellStyle name="_수공(성남)설계_인천계양 까치마을 태화,한진아파트 공사내역서(제출용1)_삼탄천외1개교내역(186백만원)_설계예산서(포항신항3부두20070507)" xfId="4428"/>
    <cellStyle name="_수공(성남)설계_인천계양 까치마을 태화,한진아파트 공사내역서(제출용1)_삼탄천외1개교내역(186백만원)_설계예산서(포항신항4부두50mm할증20070507)" xfId="4429"/>
    <cellStyle name="_수공(성남)설계_인천계양 까치마을 태화,한진아파트 공사내역서(제출용1)_삼탄천외1개교내역(186백만원)_설계예산서(흥덕교NFJ)" xfId="4430"/>
    <cellStyle name="_수공(성남)설계_인천계양 까치마을 태화,한진아파트 공사내역서(제출용1)_삼탄천외1개교내역(186백만원)_설계예산서(흥덕교NFJ20070302)" xfId="4431"/>
    <cellStyle name="_수공(성남)설계_인천계양 까치마을 태화,한진아파트 공사내역서(제출용1)_삼탄천외1개교내역(186백만원)_신양수설변내역서" xfId="4432"/>
    <cellStyle name="_수공(성남)설계_인천계양 까치마을 태화,한진아파트 공사내역서(제출용1)_삼탄천외1개교내역(186백만원)_신양수설변내역서_내역서" xfId="4433"/>
    <cellStyle name="_수공(성남)설계_인천계양 까치마을 태화,한진아파트 공사내역서(제출용1)_삼탄천외1개교내역(186백만원)_신양수설변내역서_설계예산서(대광교외)최종수정" xfId="4434"/>
    <cellStyle name="_수공(성남)설계_인천계양 까치마을 태화,한진아파트 공사내역서(제출용1)_삼탄천외1개교내역(186백만원)_신양수설변내역서_설계예산서(사천교)최종수정" xfId="4435"/>
    <cellStyle name="_수공(성남)설계_인천계양 까치마을 태화,한진아파트 공사내역서(제출용1)_삼탄천외1개교내역(186백만원)_신양수설변내역서_설계예산서(사천교NFJ20070502)" xfId="4436"/>
    <cellStyle name="_수공(성남)설계_인천계양 까치마을 태화,한진아파트 공사내역서(제출용1)_삼탄천외1개교내역(186백만원)_신양수설변내역서_설계예산서(율량교)최종수정" xfId="4437"/>
    <cellStyle name="_수공(성남)설계_인천계양 까치마을 태화,한진아파트 공사내역서(제출용1)_삼탄천외1개교내역(186백만원)_신양수설변내역서_설계예산서(율량교NMC20070308)" xfId="4438"/>
    <cellStyle name="_수공(성남)설계_인천계양 까치마을 태화,한진아파트 공사내역서(제출용1)_삼탄천외1개교내역(186백만원)_신양수설변내역서_설계예산서(포항신항3부두20070507)" xfId="4439"/>
    <cellStyle name="_수공(성남)설계_인천계양 까치마을 태화,한진아파트 공사내역서(제출용1)_삼탄천외1개교내역(186백만원)_신양수설변내역서_설계예산서(포항신항4부두50mm할증20070507)" xfId="4440"/>
    <cellStyle name="_수공(성남)설계_인천계양 까치마을 태화,한진아파트 공사내역서(제출용1)_삼탄천외1개교내역(186백만원)_신양수설변내역서_설계예산서(흥덕교NFJ)" xfId="4441"/>
    <cellStyle name="_수공(성남)설계_인천계양 까치마을 태화,한진아파트 공사내역서(제출용1)_삼탄천외1개교내역(186백만원)_신양수설변내역서_설계예산서(흥덕교NFJ20070302)" xfId="4442"/>
    <cellStyle name="_수공(성남)설계_인천계양 까치마을 태화,한진아파트 공사내역서(제출용1)_설계예산서(대광교외)최종수정" xfId="4443"/>
    <cellStyle name="_수공(성남)설계_인천계양 까치마을 태화,한진아파트 공사내역서(제출용1)_설계예산서(사천교)최종수정" xfId="4444"/>
    <cellStyle name="_수공(성남)설계_인천계양 까치마을 태화,한진아파트 공사내역서(제출용1)_설계예산서(사천교NFJ20070502)" xfId="4445"/>
    <cellStyle name="_수공(성남)설계_인천계양 까치마을 태화,한진아파트 공사내역서(제출용1)_설계예산서(율량교)최종수정" xfId="4446"/>
    <cellStyle name="_수공(성남)설계_인천계양 까치마을 태화,한진아파트 공사내역서(제출용1)_설계예산서(율량교NMC20070308)" xfId="4447"/>
    <cellStyle name="_수공(성남)설계_인천계양 까치마을 태화,한진아파트 공사내역서(제출용1)_설계예산서(포항신항3부두20070507)" xfId="4448"/>
    <cellStyle name="_수공(성남)설계_인천계양 까치마을 태화,한진아파트 공사내역서(제출용1)_설계예산서(포항신항4부두50mm할증20070507)" xfId="4449"/>
    <cellStyle name="_수공(성남)설계_인천계양 까치마을 태화,한진아파트 공사내역서(제출용1)_설계예산서(흥덕교NFJ)" xfId="4450"/>
    <cellStyle name="_수공(성남)설계_인천계양 까치마을 태화,한진아파트 공사내역서(제출용1)_설계예산서(흥덕교NFJ20070302)" xfId="4451"/>
    <cellStyle name="_수공(성남)설계_인천계양 까치마을 태화,한진아파트 공사내역서(제출용1)_신양수설변내역서" xfId="4452"/>
    <cellStyle name="_수공(성남)설계_인천계양 까치마을 태화,한진아파트 공사내역서(제출용1)_신양수설변내역서_내역서" xfId="4453"/>
    <cellStyle name="_수공(성남)설계_인천계양 까치마을 태화,한진아파트 공사내역서(제출용1)_신양수설변내역서_설계예산서(대광교외)최종수정" xfId="4454"/>
    <cellStyle name="_수공(성남)설계_인천계양 까치마을 태화,한진아파트 공사내역서(제출용1)_신양수설변내역서_설계예산서(사천교)최종수정" xfId="4455"/>
    <cellStyle name="_수공(성남)설계_인천계양 까치마을 태화,한진아파트 공사내역서(제출용1)_신양수설변내역서_설계예산서(사천교NFJ20070502)" xfId="4456"/>
    <cellStyle name="_수공(성남)설계_인천계양 까치마을 태화,한진아파트 공사내역서(제출용1)_신양수설변내역서_설계예산서(율량교)최종수정" xfId="4457"/>
    <cellStyle name="_수공(성남)설계_인천계양 까치마을 태화,한진아파트 공사내역서(제출용1)_신양수설변내역서_설계예산서(율량교NMC20070308)" xfId="4458"/>
    <cellStyle name="_수공(성남)설계_인천계양 까치마을 태화,한진아파트 공사내역서(제출용1)_신양수설변내역서_설계예산서(포항신항3부두20070507)" xfId="4459"/>
    <cellStyle name="_수공(성남)설계_인천계양 까치마을 태화,한진아파트 공사내역서(제출용1)_신양수설변내역서_설계예산서(포항신항4부두50mm할증20070507)" xfId="4460"/>
    <cellStyle name="_수공(성남)설계_인천계양 까치마을 태화,한진아파트 공사내역서(제출용1)_신양수설변내역서_설계예산서(흥덕교NFJ)" xfId="4461"/>
    <cellStyle name="_수공(성남)설계_인천계양 까치마을 태화,한진아파트 공사내역서(제출용1)_신양수설변내역서_설계예산서(흥덕교NFJ20070302)" xfId="4462"/>
    <cellStyle name="_수공(성남)설계_인천계양 까치마을 태화,한진아파트 공사내역서(제출용1)_원동천교(상)외-수량수정" xfId="4463"/>
    <cellStyle name="_수공(성남)설계_인천계양 까치마을 태화,한진아파트 공사내역서(제출용1)_인천계양 까치마을 태화,한진아파트 공사내역서9.12(제출용)" xfId="4464"/>
    <cellStyle name="_수공(성남)설계_인천계양 까치마을 태화,한진아파트 공사내역서(제출용1)_인천계양 까치마을 태화,한진아파트 공사내역서9.12(제출용)_내역서" xfId="4465"/>
    <cellStyle name="_수공(성남)설계_인천계양 까치마을 태화,한진아파트 공사내역서(제출용1)_인천계양 까치마을 태화,한진아파트 공사내역서9.12(제출용)_삼탄천외1개교내역(186백만원)" xfId="4466"/>
    <cellStyle name="_수공(성남)설계_인천계양 까치마을 태화,한진아파트 공사내역서(제출용1)_인천계양 까치마을 태화,한진아파트 공사내역서9.12(제출용)_삼탄천외1개교내역(186백만원)_내역서" xfId="4467"/>
    <cellStyle name="_수공(성남)설계_인천계양 까치마을 태화,한진아파트 공사내역서(제출용1)_인천계양 까치마을 태화,한진아파트 공사내역서9.12(제출용)_삼탄천외1개교내역(186백만원)_설계예산서(대광교외)최종수정" xfId="4468"/>
    <cellStyle name="_수공(성남)설계_인천계양 까치마을 태화,한진아파트 공사내역서(제출용1)_인천계양 까치마을 태화,한진아파트 공사내역서9.12(제출용)_삼탄천외1개교내역(186백만원)_설계예산서(사천교)최종수정" xfId="4469"/>
    <cellStyle name="_수공(성남)설계_인천계양 까치마을 태화,한진아파트 공사내역서(제출용1)_인천계양 까치마을 태화,한진아파트 공사내역서9.12(제출용)_삼탄천외1개교내역(186백만원)_설계예산서(사천교NFJ20070502)" xfId="4470"/>
    <cellStyle name="_수공(성남)설계_인천계양 까치마을 태화,한진아파트 공사내역서(제출용1)_인천계양 까치마을 태화,한진아파트 공사내역서9.12(제출용)_삼탄천외1개교내역(186백만원)_설계예산서(율량교)최종수정" xfId="4471"/>
    <cellStyle name="_수공(성남)설계_인천계양 까치마을 태화,한진아파트 공사내역서(제출용1)_인천계양 까치마을 태화,한진아파트 공사내역서9.12(제출용)_삼탄천외1개교내역(186백만원)_설계예산서(율량교NMC20070308)" xfId="4472"/>
    <cellStyle name="_수공(성남)설계_인천계양 까치마을 태화,한진아파트 공사내역서(제출용1)_인천계양 까치마을 태화,한진아파트 공사내역서9.12(제출용)_삼탄천외1개교내역(186백만원)_설계예산서(포항신항3부두20070507)" xfId="4473"/>
    <cellStyle name="_수공(성남)설계_인천계양 까치마을 태화,한진아파트 공사내역서(제출용1)_인천계양 까치마을 태화,한진아파트 공사내역서9.12(제출용)_삼탄천외1개교내역(186백만원)_설계예산서(포항신항4부두50mm할증20070507)" xfId="4474"/>
    <cellStyle name="_수공(성남)설계_인천계양 까치마을 태화,한진아파트 공사내역서(제출용1)_인천계양 까치마을 태화,한진아파트 공사내역서9.12(제출용)_삼탄천외1개교내역(186백만원)_설계예산서(흥덕교NFJ)" xfId="4475"/>
    <cellStyle name="_수공(성남)설계_인천계양 까치마을 태화,한진아파트 공사내역서(제출용1)_인천계양 까치마을 태화,한진아파트 공사내역서9.12(제출용)_삼탄천외1개교내역(186백만원)_설계예산서(흥덕교NFJ20070302)" xfId="4476"/>
    <cellStyle name="_수공(성남)설계_인천계양 까치마을 태화,한진아파트 공사내역서(제출용1)_인천계양 까치마을 태화,한진아파트 공사내역서9.12(제출용)_삼탄천외1개교내역(186백만원)_신양수설변내역서" xfId="4477"/>
    <cellStyle name="_수공(성남)설계_인천계양 까치마을 태화,한진아파트 공사내역서(제출용1)_인천계양 까치마을 태화,한진아파트 공사내역서9.12(제출용)_삼탄천외1개교내역(186백만원)_신양수설변내역서_내역서" xfId="4478"/>
    <cellStyle name="_수공(성남)설계_인천계양 까치마을 태화,한진아파트 공사내역서(제출용1)_인천계양 까치마을 태화,한진아파트 공사내역서9.12(제출용)_삼탄천외1개교내역(186백만원)_신양수설변내역서_설계예산서(대광교외)최종수정" xfId="4479"/>
    <cellStyle name="_수공(성남)설계_인천계양 까치마을 태화,한진아파트 공사내역서(제출용1)_인천계양 까치마을 태화,한진아파트 공사내역서9.12(제출용)_삼탄천외1개교내역(186백만원)_신양수설변내역서_설계예산서(사천교)최종수정" xfId="4480"/>
    <cellStyle name="_수공(성남)설계_인천계양 까치마을 태화,한진아파트 공사내역서(제출용1)_인천계양 까치마을 태화,한진아파트 공사내역서9.12(제출용)_삼탄천외1개교내역(186백만원)_신양수설변내역서_설계예산서(사천교NFJ20070502)" xfId="4481"/>
    <cellStyle name="_수공(성남)설계_인천계양 까치마을 태화,한진아파트 공사내역서(제출용1)_인천계양 까치마을 태화,한진아파트 공사내역서9.12(제출용)_삼탄천외1개교내역(186백만원)_신양수설변내역서_설계예산서(율량교)최종수정" xfId="4482"/>
    <cellStyle name="_수공(성남)설계_인천계양 까치마을 태화,한진아파트 공사내역서(제출용1)_인천계양 까치마을 태화,한진아파트 공사내역서9.12(제출용)_삼탄천외1개교내역(186백만원)_신양수설변내역서_설계예산서(율량교NMC20070308)" xfId="4483"/>
    <cellStyle name="_수공(성남)설계_인천계양 까치마을 태화,한진아파트 공사내역서(제출용1)_인천계양 까치마을 태화,한진아파트 공사내역서9.12(제출용)_삼탄천외1개교내역(186백만원)_신양수설변내역서_설계예산서(포항신항3부두20070507)" xfId="4484"/>
    <cellStyle name="_수공(성남)설계_인천계양 까치마을 태화,한진아파트 공사내역서(제출용1)_인천계양 까치마을 태화,한진아파트 공사내역서9.12(제출용)_삼탄천외1개교내역(186백만원)_신양수설변내역서_설계예산서(포항신항4부두50mm할증20070507)" xfId="4485"/>
    <cellStyle name="_수공(성남)설계_인천계양 까치마을 태화,한진아파트 공사내역서(제출용1)_인천계양 까치마을 태화,한진아파트 공사내역서9.12(제출용)_삼탄천외1개교내역(186백만원)_신양수설변내역서_설계예산서(흥덕교NFJ)" xfId="4486"/>
    <cellStyle name="_수공(성남)설계_인천계양 까치마을 태화,한진아파트 공사내역서(제출용1)_인천계양 까치마을 태화,한진아파트 공사내역서9.12(제출용)_삼탄천외1개교내역(186백만원)_신양수설변내역서_설계예산서(흥덕교NFJ20070302)" xfId="4487"/>
    <cellStyle name="_수공(성남)설계_인천계양 까치마을 태화,한진아파트 공사내역서(제출용1)_인천계양 까치마을 태화,한진아파트 공사내역서9.12(제출용)_설계예산서(대광교외)최종수정" xfId="4488"/>
    <cellStyle name="_수공(성남)설계_인천계양 까치마을 태화,한진아파트 공사내역서(제출용1)_인천계양 까치마을 태화,한진아파트 공사내역서9.12(제출용)_설계예산서(사천교)최종수정" xfId="4489"/>
    <cellStyle name="_수공(성남)설계_인천계양 까치마을 태화,한진아파트 공사내역서(제출용1)_인천계양 까치마을 태화,한진아파트 공사내역서9.12(제출용)_설계예산서(사천교NFJ20070502)" xfId="4490"/>
    <cellStyle name="_수공(성남)설계_인천계양 까치마을 태화,한진아파트 공사내역서(제출용1)_인천계양 까치마을 태화,한진아파트 공사내역서9.12(제출용)_설계예산서(율량교)최종수정" xfId="4491"/>
    <cellStyle name="_수공(성남)설계_인천계양 까치마을 태화,한진아파트 공사내역서(제출용1)_인천계양 까치마을 태화,한진아파트 공사내역서9.12(제출용)_설계예산서(율량교NMC20070308)" xfId="4492"/>
    <cellStyle name="_수공(성남)설계_인천계양 까치마을 태화,한진아파트 공사내역서(제출용1)_인천계양 까치마을 태화,한진아파트 공사내역서9.12(제출용)_설계예산서(포항신항3부두20070507)" xfId="4493"/>
    <cellStyle name="_수공(성남)설계_인천계양 까치마을 태화,한진아파트 공사내역서(제출용1)_인천계양 까치마을 태화,한진아파트 공사내역서9.12(제출용)_설계예산서(포항신항4부두50mm할증20070507)" xfId="4494"/>
    <cellStyle name="_수공(성남)설계_인천계양 까치마을 태화,한진아파트 공사내역서(제출용1)_인천계양 까치마을 태화,한진아파트 공사내역서9.12(제출용)_설계예산서(흥덕교NFJ)" xfId="4495"/>
    <cellStyle name="_수공(성남)설계_인천계양 까치마을 태화,한진아파트 공사내역서(제출용1)_인천계양 까치마을 태화,한진아파트 공사내역서9.12(제출용)_설계예산서(흥덕교NFJ20070302)" xfId="4496"/>
    <cellStyle name="_수공(성남)설계_인천계양 까치마을 태화,한진아파트 공사내역서(제출용1)_인천계양 까치마을 태화,한진아파트 공사내역서9.12(제출용)_신양수설변내역서" xfId="4497"/>
    <cellStyle name="_수공(성남)설계_인천계양 까치마을 태화,한진아파트 공사내역서(제출용1)_인천계양 까치마을 태화,한진아파트 공사내역서9.12(제출용)_신양수설변내역서_내역서" xfId="4498"/>
    <cellStyle name="_수공(성남)설계_인천계양 까치마을 태화,한진아파트 공사내역서(제출용1)_인천계양 까치마을 태화,한진아파트 공사내역서9.12(제출용)_신양수설변내역서_설계예산서(대광교외)최종수정" xfId="4499"/>
    <cellStyle name="_수공(성남)설계_인천계양 까치마을 태화,한진아파트 공사내역서(제출용1)_인천계양 까치마을 태화,한진아파트 공사내역서9.12(제출용)_신양수설변내역서_설계예산서(사천교)최종수정" xfId="4500"/>
    <cellStyle name="_수공(성남)설계_인천계양 까치마을 태화,한진아파트 공사내역서(제출용1)_인천계양 까치마을 태화,한진아파트 공사내역서9.12(제출용)_신양수설변내역서_설계예산서(사천교NFJ20070502)" xfId="4501"/>
    <cellStyle name="_수공(성남)설계_인천계양 까치마을 태화,한진아파트 공사내역서(제출용1)_인천계양 까치마을 태화,한진아파트 공사내역서9.12(제출용)_신양수설변내역서_설계예산서(율량교)최종수정" xfId="4502"/>
    <cellStyle name="_수공(성남)설계_인천계양 까치마을 태화,한진아파트 공사내역서(제출용1)_인천계양 까치마을 태화,한진아파트 공사내역서9.12(제출용)_신양수설변내역서_설계예산서(율량교NMC20070308)" xfId="4503"/>
    <cellStyle name="_수공(성남)설계_인천계양 까치마을 태화,한진아파트 공사내역서(제출용1)_인천계양 까치마을 태화,한진아파트 공사내역서9.12(제출용)_신양수설변내역서_설계예산서(포항신항3부두20070507)" xfId="4504"/>
    <cellStyle name="_수공(성남)설계_인천계양 까치마을 태화,한진아파트 공사내역서(제출용1)_인천계양 까치마을 태화,한진아파트 공사내역서9.12(제출용)_신양수설변내역서_설계예산서(포항신항4부두50mm할증20070507)" xfId="4505"/>
    <cellStyle name="_수공(성남)설계_인천계양 까치마을 태화,한진아파트 공사내역서(제출용1)_인천계양 까치마을 태화,한진아파트 공사내역서9.12(제출용)_신양수설변내역서_설계예산서(흥덕교NFJ)" xfId="4506"/>
    <cellStyle name="_수공(성남)설계_인천계양 까치마을 태화,한진아파트 공사내역서(제출용1)_인천계양 까치마을 태화,한진아파트 공사내역서9.12(제출용)_신양수설변내역서_설계예산서(흥덕교NFJ20070302)" xfId="4507"/>
    <cellStyle name="_수공(성남)설계_인천계양 까치마을 태화,한진아파트 공사내역서(제출용1)_인천계양 까치마을 태화,한진아파트 공사내역서9.12(제출용)_원동천교(상)외-수량수정" xfId="450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" xfId="450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" xfId="451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내역서" xfId="451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" xfId="451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내역서" xfId="451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대광교외)최종수정" xfId="451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사천교)최종수정" xfId="451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사천교NFJ20070502)" xfId="451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율량교)최종수정" xfId="451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율량교NMC20070308)" xfId="451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포항신항3부두20070507)" xfId="451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포항신항4부두50mm할증20070507)" xfId="452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흥덕교NFJ)" xfId="452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흥덕교NFJ20070302)" xfId="452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" xfId="452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내역서" xfId="452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대광교외)최종수정" xfId="452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사천교)최종수정" xfId="452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사천교NFJ20070502)" xfId="452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율량교)최종수정" xfId="452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율량교NMC20070308)" xfId="452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포항신항3부두20070507)" xfId="453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포항신항4부두50mm할증20070507)" xfId="453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흥덕교NFJ)" xfId="453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흥덕교NFJ20070302)" xfId="453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대광교외)최종수정" xfId="453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사천교)최종수정" xfId="453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사천교NFJ20070502)" xfId="453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율량교)최종수정" xfId="453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율량교NMC20070308)" xfId="453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포항신항3부두20070507)" xfId="453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포항신항4부두50mm할증20070507)" xfId="454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흥덕교NFJ)" xfId="454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흥덕교NFJ20070302)" xfId="454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" xfId="454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내역서" xfId="454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대광교외)최종수정" xfId="454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사천교)최종수정" xfId="454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사천교NFJ20070502)" xfId="454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율량교)최종수정" xfId="454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율량교NMC20070308)" xfId="454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포항신항3부두20070507)" xfId="455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포항신항4부두50mm할증20070507)" xfId="455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흥덕교NFJ)" xfId="455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흥덕교NFJ20070302)" xfId="455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원동천교(상)외-수량수정" xfId="455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" xfId="455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내역서" xfId="455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" xfId="455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내역서" xfId="455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대광교외)최종수정" xfId="455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사천교)최종수정" xfId="456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사천교NFJ20070502)" xfId="456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율량교)최종수정" xfId="456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율량교NMC20070308)" xfId="456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포항신항3부두20070507)" xfId="456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포항신항4부두50mm할증20070507)" xfId="456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흥덕교NFJ)" xfId="456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흥덕교NFJ20070302)" xfId="456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" xfId="456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내역서" xfId="456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대광교외)최종수정" xfId="457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사천교)최종수정" xfId="457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사천교NFJ20070502)" xfId="457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율량교)최종수정" xfId="457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율량교NMC20070308)" xfId="457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포항신항3부두20070507)" xfId="457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포항신항4부두50mm할증20070507)" xfId="457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흥덕교NFJ)" xfId="457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흥덕교NFJ20070302)" xfId="457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대광교외)최종수정" xfId="457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사천교)최종수정" xfId="458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사천교NFJ20070502)" xfId="458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율량교)최종수정" xfId="458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율량교NMC20070308)" xfId="458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포항신항3부두20070507)" xfId="458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포항신항4부두50mm할증20070507)" xfId="458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흥덕교NFJ)" xfId="458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흥덕교NFJ20070302)" xfId="458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" xfId="458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내역서" xfId="458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대광교외)최종수정" xfId="459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사천교)최종수정" xfId="459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사천교NFJ20070502)" xfId="459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율량교)최종수정" xfId="459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율량교NMC20070308)" xfId="459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포항신항3부두20070507)" xfId="459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포항신항4부두50mm할증20070507)" xfId="459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흥덕교NFJ)" xfId="459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흥덕교NFJ20070302)" xfId="459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원동천교(상)외-수량수정" xfId="459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내역서" xfId="460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" xfId="460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내역서" xfId="460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" xfId="460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내역서" xfId="460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대광교외)최종수정" xfId="460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사천교)최종수정" xfId="460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사천교NFJ20070502)" xfId="460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율량교)최종수정" xfId="460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율량교NMC20070308)" xfId="460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포항신항3부두20070507)" xfId="461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포항신항4부두50mm할증20070507)" xfId="461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흥덕교NFJ)" xfId="461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흥덕교NFJ20070302)" xfId="461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" xfId="461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내역서" xfId="461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대광교외)최종수정" xfId="461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사천교)최종수정" xfId="461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사천교NFJ20070502)" xfId="461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율량교)최종수정" xfId="461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율량교NMC20070308)" xfId="462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포항신항3부두20070507)" xfId="462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포항신항4부두50mm할증20070507)" xfId="462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흥덕교NFJ)" xfId="462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흥덕교NFJ20070302)" xfId="462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설계예산서(대광교외)최종수정" xfId="462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설계예산서(사천교)최종수정" xfId="462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설계예산서(사천교NFJ20070502)" xfId="462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설계예산서(율량교)최종수정" xfId="462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설계예산서(율량교NMC20070308)" xfId="462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설계예산서(포항신항3부두20070507)" xfId="463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설계예산서(포항신항4부두50mm할증20070507)" xfId="463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설계예산서(흥덕교NFJ)" xfId="463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설계예산서(흥덕교NFJ20070302)" xfId="463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신양수설변내역서" xfId="463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내역서" xfId="463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대광교외)최종수정" xfId="463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사천교)최종수정" xfId="463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사천교NFJ20070502)" xfId="463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율량교)최종수정" xfId="463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율량교NMC20070308)" xfId="464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포항신항3부두20070507)" xfId="464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포항신항4부두50mm할증20070507)" xfId="464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흥덕교NFJ)" xfId="464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흥덕교NFJ20070302)" xfId="464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원동천교(상)외-수량수정" xfId="464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" xfId="464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내역서" xfId="464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대광교외)최종수정" xfId="464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사천교)최종수정" xfId="464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사천교NFJ20070502)" xfId="465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율량교)최종수정" xfId="465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율량교NMC20070308)" xfId="465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포항신항3부두20070507)" xfId="465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포항신항4부두50mm할증20070507)" xfId="465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흥덕교NFJ)" xfId="465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흥덕교NFJ20070302)" xfId="465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" xfId="465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내역서" xfId="465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대광교외)최종수정" xfId="465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사천교)최종수정" xfId="466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사천교NFJ20070502)" xfId="466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율량교)최종수정" xfId="466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율량교NMC20070308)" xfId="466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포항신항3부두20070507)" xfId="466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포항신항4부두50mm할증20070507)" xfId="466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흥덕교NFJ)" xfId="466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흥덕교NFJ20070302)" xfId="466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설계예산서(대광교외)최종수정" xfId="466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설계예산서(사천교)최종수정" xfId="466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설계예산서(사천교NFJ20070502)" xfId="467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설계예산서(율량교)최종수정" xfId="467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설계예산서(율량교NMC20070308)" xfId="467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설계예산서(포항신항3부두20070507)" xfId="467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설계예산서(포항신항4부두50mm할증20070507)" xfId="467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설계예산서(흥덕교NFJ)" xfId="467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설계예산서(흥덕교NFJ20070302)" xfId="467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신양수설변내역서" xfId="467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신양수설변내역서_내역서" xfId="467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신양수설변내역서_설계예산서(대광교외)최종수정" xfId="467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신양수설변내역서_설계예산서(사천교)최종수정" xfId="468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신양수설변내역서_설계예산서(사천교NFJ20070502)" xfId="468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신양수설변내역서_설계예산서(율량교)최종수정" xfId="468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신양수설변내역서_설계예산서(율량교NMC20070308)" xfId="468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신양수설변내역서_설계예산서(포항신항3부두20070507)" xfId="468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신양수설변내역서_설계예산서(포항신항4부두50mm할증20070507)" xfId="468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신양수설변내역서_설계예산서(흥덕교NFJ)" xfId="468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신양수설변내역서_설계예산서(흥덕교NFJ20070302)" xfId="468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원동천교(상)외-수량수정" xfId="4688"/>
    <cellStyle name="_수공(성남)설계_인천계양 까치마을 태화,한진아파트 공사내역서9.12(제출용)" xfId="4689"/>
    <cellStyle name="_수공(성남)설계_인천계양 까치마을 태화,한진아파트 공사내역서9.12(제출용)_계양구 도두리마을 동남 아파트 하자보수공사비산출서(자오)" xfId="4690"/>
    <cellStyle name="_수공(성남)설계_인천계양 까치마을 태화,한진아파트 공사내역서9.12(제출용)_계양구 도두리마을 동남 아파트 하자보수공사비산출서(자오)_내역서" xfId="4691"/>
    <cellStyle name="_수공(성남)설계_인천계양 까치마을 태화,한진아파트 공사내역서9.12(제출용)_계양구 도두리마을 동남 아파트 하자보수공사비산출서(자오)_삼탄천외1개교내역(186백만원)" xfId="4692"/>
    <cellStyle name="_수공(성남)설계_인천계양 까치마을 태화,한진아파트 공사내역서9.12(제출용)_계양구 도두리마을 동남 아파트 하자보수공사비산출서(자오)_삼탄천외1개교내역(186백만원)_내역서" xfId="4693"/>
    <cellStyle name="_수공(성남)설계_인천계양 까치마을 태화,한진아파트 공사내역서9.12(제출용)_계양구 도두리마을 동남 아파트 하자보수공사비산출서(자오)_삼탄천외1개교내역(186백만원)_설계예산서(대광교외)최종수정" xfId="4694"/>
    <cellStyle name="_수공(성남)설계_인천계양 까치마을 태화,한진아파트 공사내역서9.12(제출용)_계양구 도두리마을 동남 아파트 하자보수공사비산출서(자오)_삼탄천외1개교내역(186백만원)_설계예산서(사천교)최종수정" xfId="4695"/>
    <cellStyle name="_수공(성남)설계_인천계양 까치마을 태화,한진아파트 공사내역서9.12(제출용)_계양구 도두리마을 동남 아파트 하자보수공사비산출서(자오)_삼탄천외1개교내역(186백만원)_설계예산서(사천교NFJ20070502)" xfId="4696"/>
    <cellStyle name="_수공(성남)설계_인천계양 까치마을 태화,한진아파트 공사내역서9.12(제출용)_계양구 도두리마을 동남 아파트 하자보수공사비산출서(자오)_삼탄천외1개교내역(186백만원)_설계예산서(율량교)최종수정" xfId="4697"/>
    <cellStyle name="_수공(성남)설계_인천계양 까치마을 태화,한진아파트 공사내역서9.12(제출용)_계양구 도두리마을 동남 아파트 하자보수공사비산출서(자오)_삼탄천외1개교내역(186백만원)_설계예산서(율량교NMC20070308)" xfId="4698"/>
    <cellStyle name="_수공(성남)설계_인천계양 까치마을 태화,한진아파트 공사내역서9.12(제출용)_계양구 도두리마을 동남 아파트 하자보수공사비산출서(자오)_삼탄천외1개교내역(186백만원)_설계예산서(포항신항3부두20070507)" xfId="4699"/>
    <cellStyle name="_수공(성남)설계_인천계양 까치마을 태화,한진아파트 공사내역서9.12(제출용)_계양구 도두리마을 동남 아파트 하자보수공사비산출서(자오)_삼탄천외1개교내역(186백만원)_설계예산서(포항신항4부두50mm할증20070507)" xfId="4700"/>
    <cellStyle name="_수공(성남)설계_인천계양 까치마을 태화,한진아파트 공사내역서9.12(제출용)_계양구 도두리마을 동남 아파트 하자보수공사비산출서(자오)_삼탄천외1개교내역(186백만원)_설계예산서(흥덕교NFJ)" xfId="4701"/>
    <cellStyle name="_수공(성남)설계_인천계양 까치마을 태화,한진아파트 공사내역서9.12(제출용)_계양구 도두리마을 동남 아파트 하자보수공사비산출서(자오)_삼탄천외1개교내역(186백만원)_설계예산서(흥덕교NFJ20070302)" xfId="4702"/>
    <cellStyle name="_수공(성남)설계_인천계양 까치마을 태화,한진아파트 공사내역서9.12(제출용)_계양구 도두리마을 동남 아파트 하자보수공사비산출서(자오)_삼탄천외1개교내역(186백만원)_신양수설변내역서" xfId="4703"/>
    <cellStyle name="_수공(성남)설계_인천계양 까치마을 태화,한진아파트 공사내역서9.12(제출용)_계양구 도두리마을 동남 아파트 하자보수공사비산출서(자오)_삼탄천외1개교내역(186백만원)_신양수설변내역서_내역서" xfId="4704"/>
    <cellStyle name="_수공(성남)설계_인천계양 까치마을 태화,한진아파트 공사내역서9.12(제출용)_계양구 도두리마을 동남 아파트 하자보수공사비산출서(자오)_삼탄천외1개교내역(186백만원)_신양수설변내역서_설계예산서(대광교외)최종수정" xfId="4705"/>
    <cellStyle name="_수공(성남)설계_인천계양 까치마을 태화,한진아파트 공사내역서9.12(제출용)_계양구 도두리마을 동남 아파트 하자보수공사비산출서(자오)_삼탄천외1개교내역(186백만원)_신양수설변내역서_설계예산서(사천교)최종수정" xfId="4706"/>
    <cellStyle name="_수공(성남)설계_인천계양 까치마을 태화,한진아파트 공사내역서9.12(제출용)_계양구 도두리마을 동남 아파트 하자보수공사비산출서(자오)_삼탄천외1개교내역(186백만원)_신양수설변내역서_설계예산서(사천교NFJ20070502)" xfId="4707"/>
    <cellStyle name="_수공(성남)설계_인천계양 까치마을 태화,한진아파트 공사내역서9.12(제출용)_계양구 도두리마을 동남 아파트 하자보수공사비산출서(자오)_삼탄천외1개교내역(186백만원)_신양수설변내역서_설계예산서(율량교)최종수정" xfId="4708"/>
    <cellStyle name="_수공(성남)설계_인천계양 까치마을 태화,한진아파트 공사내역서9.12(제출용)_계양구 도두리마을 동남 아파트 하자보수공사비산출서(자오)_삼탄천외1개교내역(186백만원)_신양수설변내역서_설계예산서(율량교NMC20070308)" xfId="4709"/>
    <cellStyle name="_수공(성남)설계_인천계양 까치마을 태화,한진아파트 공사내역서9.12(제출용)_계양구 도두리마을 동남 아파트 하자보수공사비산출서(자오)_삼탄천외1개교내역(186백만원)_신양수설변내역서_설계예산서(포항신항3부두20070507)" xfId="4710"/>
    <cellStyle name="_수공(성남)설계_인천계양 까치마을 태화,한진아파트 공사내역서9.12(제출용)_계양구 도두리마을 동남 아파트 하자보수공사비산출서(자오)_삼탄천외1개교내역(186백만원)_신양수설변내역서_설계예산서(포항신항4부두50mm할증20070507)" xfId="4711"/>
    <cellStyle name="_수공(성남)설계_인천계양 까치마을 태화,한진아파트 공사내역서9.12(제출용)_계양구 도두리마을 동남 아파트 하자보수공사비산출서(자오)_삼탄천외1개교내역(186백만원)_신양수설변내역서_설계예산서(흥덕교NFJ)" xfId="4712"/>
    <cellStyle name="_수공(성남)설계_인천계양 까치마을 태화,한진아파트 공사내역서9.12(제출용)_계양구 도두리마을 동남 아파트 하자보수공사비산출서(자오)_삼탄천외1개교내역(186백만원)_신양수설변내역서_설계예산서(흥덕교NFJ20070302)" xfId="4713"/>
    <cellStyle name="_수공(성남)설계_인천계양 까치마을 태화,한진아파트 공사내역서9.12(제출용)_계양구 도두리마을 동남 아파트 하자보수공사비산출서(자오)_설계예산서(대광교외)최종수정" xfId="4714"/>
    <cellStyle name="_수공(성남)설계_인천계양 까치마을 태화,한진아파트 공사내역서9.12(제출용)_계양구 도두리마을 동남 아파트 하자보수공사비산출서(자오)_설계예산서(사천교)최종수정" xfId="4715"/>
    <cellStyle name="_수공(성남)설계_인천계양 까치마을 태화,한진아파트 공사내역서9.12(제출용)_계양구 도두리마을 동남 아파트 하자보수공사비산출서(자오)_설계예산서(사천교NFJ20070502)" xfId="4716"/>
    <cellStyle name="_수공(성남)설계_인천계양 까치마을 태화,한진아파트 공사내역서9.12(제출용)_계양구 도두리마을 동남 아파트 하자보수공사비산출서(자오)_설계예산서(율량교)최종수정" xfId="4717"/>
    <cellStyle name="_수공(성남)설계_인천계양 까치마을 태화,한진아파트 공사내역서9.12(제출용)_계양구 도두리마을 동남 아파트 하자보수공사비산출서(자오)_설계예산서(율량교NMC20070308)" xfId="4718"/>
    <cellStyle name="_수공(성남)설계_인천계양 까치마을 태화,한진아파트 공사내역서9.12(제출용)_계양구 도두리마을 동남 아파트 하자보수공사비산출서(자오)_설계예산서(포항신항3부두20070507)" xfId="4719"/>
    <cellStyle name="_수공(성남)설계_인천계양 까치마을 태화,한진아파트 공사내역서9.12(제출용)_계양구 도두리마을 동남 아파트 하자보수공사비산출서(자오)_설계예산서(포항신항4부두50mm할증20070507)" xfId="4720"/>
    <cellStyle name="_수공(성남)설계_인천계양 까치마을 태화,한진아파트 공사내역서9.12(제출용)_계양구 도두리마을 동남 아파트 하자보수공사비산출서(자오)_설계예산서(흥덕교NFJ)" xfId="4721"/>
    <cellStyle name="_수공(성남)설계_인천계양 까치마을 태화,한진아파트 공사내역서9.12(제출용)_계양구 도두리마을 동남 아파트 하자보수공사비산출서(자오)_설계예산서(흥덕교NFJ20070302)" xfId="4722"/>
    <cellStyle name="_수공(성남)설계_인천계양 까치마을 태화,한진아파트 공사내역서9.12(제출용)_계양구 도두리마을 동남 아파트 하자보수공사비산출서(자오)_신양수설변내역서" xfId="4723"/>
    <cellStyle name="_수공(성남)설계_인천계양 까치마을 태화,한진아파트 공사내역서9.12(제출용)_계양구 도두리마을 동남 아파트 하자보수공사비산출서(자오)_신양수설변내역서_내역서" xfId="4724"/>
    <cellStyle name="_수공(성남)설계_인천계양 까치마을 태화,한진아파트 공사내역서9.12(제출용)_계양구 도두리마을 동남 아파트 하자보수공사비산출서(자오)_신양수설변내역서_설계예산서(대광교외)최종수정" xfId="4725"/>
    <cellStyle name="_수공(성남)설계_인천계양 까치마을 태화,한진아파트 공사내역서9.12(제출용)_계양구 도두리마을 동남 아파트 하자보수공사비산출서(자오)_신양수설변내역서_설계예산서(사천교)최종수정" xfId="4726"/>
    <cellStyle name="_수공(성남)설계_인천계양 까치마을 태화,한진아파트 공사내역서9.12(제출용)_계양구 도두리마을 동남 아파트 하자보수공사비산출서(자오)_신양수설변내역서_설계예산서(사천교NFJ20070502)" xfId="4727"/>
    <cellStyle name="_수공(성남)설계_인천계양 까치마을 태화,한진아파트 공사내역서9.12(제출용)_계양구 도두리마을 동남 아파트 하자보수공사비산출서(자오)_신양수설변내역서_설계예산서(율량교)최종수정" xfId="4728"/>
    <cellStyle name="_수공(성남)설계_인천계양 까치마을 태화,한진아파트 공사내역서9.12(제출용)_계양구 도두리마을 동남 아파트 하자보수공사비산출서(자오)_신양수설변내역서_설계예산서(율량교NMC20070308)" xfId="4729"/>
    <cellStyle name="_수공(성남)설계_인천계양 까치마을 태화,한진아파트 공사내역서9.12(제출용)_계양구 도두리마을 동남 아파트 하자보수공사비산출서(자오)_신양수설변내역서_설계예산서(포항신항3부두20070507)" xfId="4730"/>
    <cellStyle name="_수공(성남)설계_인천계양 까치마을 태화,한진아파트 공사내역서9.12(제출용)_계양구 도두리마을 동남 아파트 하자보수공사비산출서(자오)_신양수설변내역서_설계예산서(포항신항4부두50mm할증20070507)" xfId="4731"/>
    <cellStyle name="_수공(성남)설계_인천계양 까치마을 태화,한진아파트 공사내역서9.12(제출용)_계양구 도두리마을 동남 아파트 하자보수공사비산출서(자오)_신양수설변내역서_설계예산서(흥덕교NFJ)" xfId="4732"/>
    <cellStyle name="_수공(성남)설계_인천계양 까치마을 태화,한진아파트 공사내역서9.12(제출용)_계양구 도두리마을 동남 아파트 하자보수공사비산출서(자오)_신양수설변내역서_설계예산서(흥덕교NFJ20070302)" xfId="4733"/>
    <cellStyle name="_수공(성남)설계_인천계양 까치마을 태화,한진아파트 공사내역서9.12(제출용)_계양구 도두리마을 동남 아파트 하자보수공사비산출서(자오)_원동천교(상)외-수량수정" xfId="4734"/>
    <cellStyle name="_수공(성남)설계_인천계양 까치마을 태화,한진아파트 공사내역서9.12(제출용)_구로동구일우성아파트 하자보수공사비산출서(1)" xfId="4735"/>
    <cellStyle name="_수공(성남)설계_인천계양 까치마을 태화,한진아파트 공사내역서9.12(제출용)_구로동구일우성아파트 하자보수공사비산출서(1)_내역서" xfId="4736"/>
    <cellStyle name="_수공(성남)설계_인천계양 까치마을 태화,한진아파트 공사내역서9.12(제출용)_구로동구일우성아파트 하자보수공사비산출서(1)_삼탄천외1개교내역(186백만원)" xfId="4737"/>
    <cellStyle name="_수공(성남)설계_인천계양 까치마을 태화,한진아파트 공사내역서9.12(제출용)_구로동구일우성아파트 하자보수공사비산출서(1)_삼탄천외1개교내역(186백만원)_내역서" xfId="4738"/>
    <cellStyle name="_수공(성남)설계_인천계양 까치마을 태화,한진아파트 공사내역서9.12(제출용)_구로동구일우성아파트 하자보수공사비산출서(1)_삼탄천외1개교내역(186백만원)_설계예산서(대광교외)최종수정" xfId="4739"/>
    <cellStyle name="_수공(성남)설계_인천계양 까치마을 태화,한진아파트 공사내역서9.12(제출용)_구로동구일우성아파트 하자보수공사비산출서(1)_삼탄천외1개교내역(186백만원)_설계예산서(사천교)최종수정" xfId="4740"/>
    <cellStyle name="_수공(성남)설계_인천계양 까치마을 태화,한진아파트 공사내역서9.12(제출용)_구로동구일우성아파트 하자보수공사비산출서(1)_삼탄천외1개교내역(186백만원)_설계예산서(사천교NFJ20070502)" xfId="4741"/>
    <cellStyle name="_수공(성남)설계_인천계양 까치마을 태화,한진아파트 공사내역서9.12(제출용)_구로동구일우성아파트 하자보수공사비산출서(1)_삼탄천외1개교내역(186백만원)_설계예산서(율량교)최종수정" xfId="4742"/>
    <cellStyle name="_수공(성남)설계_인천계양 까치마을 태화,한진아파트 공사내역서9.12(제출용)_구로동구일우성아파트 하자보수공사비산출서(1)_삼탄천외1개교내역(186백만원)_설계예산서(율량교NMC20070308)" xfId="4743"/>
    <cellStyle name="_수공(성남)설계_인천계양 까치마을 태화,한진아파트 공사내역서9.12(제출용)_구로동구일우성아파트 하자보수공사비산출서(1)_삼탄천외1개교내역(186백만원)_설계예산서(포항신항3부두20070507)" xfId="4744"/>
    <cellStyle name="_수공(성남)설계_인천계양 까치마을 태화,한진아파트 공사내역서9.12(제출용)_구로동구일우성아파트 하자보수공사비산출서(1)_삼탄천외1개교내역(186백만원)_설계예산서(포항신항4부두50mm할증20070507)" xfId="4745"/>
    <cellStyle name="_수공(성남)설계_인천계양 까치마을 태화,한진아파트 공사내역서9.12(제출용)_구로동구일우성아파트 하자보수공사비산출서(1)_삼탄천외1개교내역(186백만원)_설계예산서(흥덕교NFJ)" xfId="4746"/>
    <cellStyle name="_수공(성남)설계_인천계양 까치마을 태화,한진아파트 공사내역서9.12(제출용)_구로동구일우성아파트 하자보수공사비산출서(1)_삼탄천외1개교내역(186백만원)_설계예산서(흥덕교NFJ20070302)" xfId="4747"/>
    <cellStyle name="_수공(성남)설계_인천계양 까치마을 태화,한진아파트 공사내역서9.12(제출용)_구로동구일우성아파트 하자보수공사비산출서(1)_삼탄천외1개교내역(186백만원)_신양수설변내역서" xfId="4748"/>
    <cellStyle name="_수공(성남)설계_인천계양 까치마을 태화,한진아파트 공사내역서9.12(제출용)_구로동구일우성아파트 하자보수공사비산출서(1)_삼탄천외1개교내역(186백만원)_신양수설변내역서_내역서" xfId="4749"/>
    <cellStyle name="_수공(성남)설계_인천계양 까치마을 태화,한진아파트 공사내역서9.12(제출용)_구로동구일우성아파트 하자보수공사비산출서(1)_삼탄천외1개교내역(186백만원)_신양수설변내역서_설계예산서(대광교외)최종수정" xfId="4750"/>
    <cellStyle name="_수공(성남)설계_인천계양 까치마을 태화,한진아파트 공사내역서9.12(제출용)_구로동구일우성아파트 하자보수공사비산출서(1)_삼탄천외1개교내역(186백만원)_신양수설변내역서_설계예산서(사천교)최종수정" xfId="4751"/>
    <cellStyle name="_수공(성남)설계_인천계양 까치마을 태화,한진아파트 공사내역서9.12(제출용)_구로동구일우성아파트 하자보수공사비산출서(1)_삼탄천외1개교내역(186백만원)_신양수설변내역서_설계예산서(사천교NFJ20070502)" xfId="4752"/>
    <cellStyle name="_수공(성남)설계_인천계양 까치마을 태화,한진아파트 공사내역서9.12(제출용)_구로동구일우성아파트 하자보수공사비산출서(1)_삼탄천외1개교내역(186백만원)_신양수설변내역서_설계예산서(율량교)최종수정" xfId="4753"/>
    <cellStyle name="_수공(성남)설계_인천계양 까치마을 태화,한진아파트 공사내역서9.12(제출용)_구로동구일우성아파트 하자보수공사비산출서(1)_삼탄천외1개교내역(186백만원)_신양수설변내역서_설계예산서(율량교NMC20070308)" xfId="4754"/>
    <cellStyle name="_수공(성남)설계_인천계양 까치마을 태화,한진아파트 공사내역서9.12(제출용)_구로동구일우성아파트 하자보수공사비산출서(1)_삼탄천외1개교내역(186백만원)_신양수설변내역서_설계예산서(포항신항3부두20070507)" xfId="4755"/>
    <cellStyle name="_수공(성남)설계_인천계양 까치마을 태화,한진아파트 공사내역서9.12(제출용)_구로동구일우성아파트 하자보수공사비산출서(1)_삼탄천외1개교내역(186백만원)_신양수설변내역서_설계예산서(포항신항4부두50mm할증20070507)" xfId="4756"/>
    <cellStyle name="_수공(성남)설계_인천계양 까치마을 태화,한진아파트 공사내역서9.12(제출용)_구로동구일우성아파트 하자보수공사비산출서(1)_삼탄천외1개교내역(186백만원)_신양수설변내역서_설계예산서(흥덕교NFJ)" xfId="4757"/>
    <cellStyle name="_수공(성남)설계_인천계양 까치마을 태화,한진아파트 공사내역서9.12(제출용)_구로동구일우성아파트 하자보수공사비산출서(1)_삼탄천외1개교내역(186백만원)_신양수설변내역서_설계예산서(흥덕교NFJ20070302)" xfId="4758"/>
    <cellStyle name="_수공(성남)설계_인천계양 까치마을 태화,한진아파트 공사내역서9.12(제출용)_구로동구일우성아파트 하자보수공사비산출서(1)_설계예산서(대광교외)최종수정" xfId="4759"/>
    <cellStyle name="_수공(성남)설계_인천계양 까치마을 태화,한진아파트 공사내역서9.12(제출용)_구로동구일우성아파트 하자보수공사비산출서(1)_설계예산서(사천교)최종수정" xfId="4760"/>
    <cellStyle name="_수공(성남)설계_인천계양 까치마을 태화,한진아파트 공사내역서9.12(제출용)_구로동구일우성아파트 하자보수공사비산출서(1)_설계예산서(사천교NFJ20070502)" xfId="4761"/>
    <cellStyle name="_수공(성남)설계_인천계양 까치마을 태화,한진아파트 공사내역서9.12(제출용)_구로동구일우성아파트 하자보수공사비산출서(1)_설계예산서(율량교)최종수정" xfId="4762"/>
    <cellStyle name="_수공(성남)설계_인천계양 까치마을 태화,한진아파트 공사내역서9.12(제출용)_구로동구일우성아파트 하자보수공사비산출서(1)_설계예산서(율량교NMC20070308)" xfId="4763"/>
    <cellStyle name="_수공(성남)설계_인천계양 까치마을 태화,한진아파트 공사내역서9.12(제출용)_구로동구일우성아파트 하자보수공사비산출서(1)_설계예산서(포항신항3부두20070507)" xfId="4764"/>
    <cellStyle name="_수공(성남)설계_인천계양 까치마을 태화,한진아파트 공사내역서9.12(제출용)_구로동구일우성아파트 하자보수공사비산출서(1)_설계예산서(포항신항4부두50mm할증20070507)" xfId="4765"/>
    <cellStyle name="_수공(성남)설계_인천계양 까치마을 태화,한진아파트 공사내역서9.12(제출용)_구로동구일우성아파트 하자보수공사비산출서(1)_설계예산서(흥덕교NFJ)" xfId="4766"/>
    <cellStyle name="_수공(성남)설계_인천계양 까치마을 태화,한진아파트 공사내역서9.12(제출용)_구로동구일우성아파트 하자보수공사비산출서(1)_설계예산서(흥덕교NFJ20070302)" xfId="4767"/>
    <cellStyle name="_수공(성남)설계_인천계양 까치마을 태화,한진아파트 공사내역서9.12(제출용)_구로동구일우성아파트 하자보수공사비산출서(1)_신양수설변내역서" xfId="4768"/>
    <cellStyle name="_수공(성남)설계_인천계양 까치마을 태화,한진아파트 공사내역서9.12(제출용)_구로동구일우성아파트 하자보수공사비산출서(1)_신양수설변내역서_내역서" xfId="4769"/>
    <cellStyle name="_수공(성남)설계_인천계양 까치마을 태화,한진아파트 공사내역서9.12(제출용)_구로동구일우성아파트 하자보수공사비산출서(1)_신양수설변내역서_설계예산서(대광교외)최종수정" xfId="4770"/>
    <cellStyle name="_수공(성남)설계_인천계양 까치마을 태화,한진아파트 공사내역서9.12(제출용)_구로동구일우성아파트 하자보수공사비산출서(1)_신양수설변내역서_설계예산서(사천교)최종수정" xfId="4771"/>
    <cellStyle name="_수공(성남)설계_인천계양 까치마을 태화,한진아파트 공사내역서9.12(제출용)_구로동구일우성아파트 하자보수공사비산출서(1)_신양수설변내역서_설계예산서(사천교NFJ20070502)" xfId="4772"/>
    <cellStyle name="_수공(성남)설계_인천계양 까치마을 태화,한진아파트 공사내역서9.12(제출용)_구로동구일우성아파트 하자보수공사비산출서(1)_신양수설변내역서_설계예산서(율량교)최종수정" xfId="4773"/>
    <cellStyle name="_수공(성남)설계_인천계양 까치마을 태화,한진아파트 공사내역서9.12(제출용)_구로동구일우성아파트 하자보수공사비산출서(1)_신양수설변내역서_설계예산서(율량교NMC20070308)" xfId="4774"/>
    <cellStyle name="_수공(성남)설계_인천계양 까치마을 태화,한진아파트 공사내역서9.12(제출용)_구로동구일우성아파트 하자보수공사비산출서(1)_신양수설변내역서_설계예산서(포항신항3부두20070507)" xfId="4775"/>
    <cellStyle name="_수공(성남)설계_인천계양 까치마을 태화,한진아파트 공사내역서9.12(제출용)_구로동구일우성아파트 하자보수공사비산출서(1)_신양수설변내역서_설계예산서(포항신항4부두50mm할증20070507)" xfId="4776"/>
    <cellStyle name="_수공(성남)설계_인천계양 까치마을 태화,한진아파트 공사내역서9.12(제출용)_구로동구일우성아파트 하자보수공사비산출서(1)_신양수설변내역서_설계예산서(흥덕교NFJ)" xfId="4777"/>
    <cellStyle name="_수공(성남)설계_인천계양 까치마을 태화,한진아파트 공사내역서9.12(제출용)_구로동구일우성아파트 하자보수공사비산출서(1)_신양수설변내역서_설계예산서(흥덕교NFJ20070302)" xfId="4778"/>
    <cellStyle name="_수공(성남)설계_인천계양 까치마을 태화,한진아파트 공사내역서9.12(제출용)_구로동구일우성아파트 하자보수공사비산출서(1)_원동천교(상)외-수량수정" xfId="4779"/>
    <cellStyle name="_수공(성남)설계_인천계양 까치마을 태화,한진아파트 공사내역서9.12(제출용)_내역서" xfId="4780"/>
    <cellStyle name="_수공(성남)설계_인천계양 까치마을 태화,한진아파트 공사내역서9.12(제출용)_동남 아파트" xfId="4781"/>
    <cellStyle name="_수공(성남)설계_인천계양 까치마을 태화,한진아파트 공사내역서9.12(제출용)_동남 아파트_내역서" xfId="4782"/>
    <cellStyle name="_수공(성남)설계_인천계양 까치마을 태화,한진아파트 공사내역서9.12(제출용)_동남 아파트_삼탄천외1개교내역(186백만원)" xfId="4783"/>
    <cellStyle name="_수공(성남)설계_인천계양 까치마을 태화,한진아파트 공사내역서9.12(제출용)_동남 아파트_삼탄천외1개교내역(186백만원)_내역서" xfId="4784"/>
    <cellStyle name="_수공(성남)설계_인천계양 까치마을 태화,한진아파트 공사내역서9.12(제출용)_동남 아파트_삼탄천외1개교내역(186백만원)_설계예산서(대광교외)최종수정" xfId="4785"/>
    <cellStyle name="_수공(성남)설계_인천계양 까치마을 태화,한진아파트 공사내역서9.12(제출용)_동남 아파트_삼탄천외1개교내역(186백만원)_설계예산서(사천교)최종수정" xfId="4786"/>
    <cellStyle name="_수공(성남)설계_인천계양 까치마을 태화,한진아파트 공사내역서9.12(제출용)_동남 아파트_삼탄천외1개교내역(186백만원)_설계예산서(사천교NFJ20070502)" xfId="4787"/>
    <cellStyle name="_수공(성남)설계_인천계양 까치마을 태화,한진아파트 공사내역서9.12(제출용)_동남 아파트_삼탄천외1개교내역(186백만원)_설계예산서(율량교)최종수정" xfId="4788"/>
    <cellStyle name="_수공(성남)설계_인천계양 까치마을 태화,한진아파트 공사내역서9.12(제출용)_동남 아파트_삼탄천외1개교내역(186백만원)_설계예산서(율량교NMC20070308)" xfId="4789"/>
    <cellStyle name="_수공(성남)설계_인천계양 까치마을 태화,한진아파트 공사내역서9.12(제출용)_동남 아파트_삼탄천외1개교내역(186백만원)_설계예산서(포항신항3부두20070507)" xfId="4790"/>
    <cellStyle name="_수공(성남)설계_인천계양 까치마을 태화,한진아파트 공사내역서9.12(제출용)_동남 아파트_삼탄천외1개교내역(186백만원)_설계예산서(포항신항4부두50mm할증20070507)" xfId="4791"/>
    <cellStyle name="_수공(성남)설계_인천계양 까치마을 태화,한진아파트 공사내역서9.12(제출용)_동남 아파트_삼탄천외1개교내역(186백만원)_설계예산서(흥덕교NFJ)" xfId="4792"/>
    <cellStyle name="_수공(성남)설계_인천계양 까치마을 태화,한진아파트 공사내역서9.12(제출용)_동남 아파트_삼탄천외1개교내역(186백만원)_설계예산서(흥덕교NFJ20070302)" xfId="4793"/>
    <cellStyle name="_수공(성남)설계_인천계양 까치마을 태화,한진아파트 공사내역서9.12(제출용)_동남 아파트_삼탄천외1개교내역(186백만원)_신양수설변내역서" xfId="4794"/>
    <cellStyle name="_수공(성남)설계_인천계양 까치마을 태화,한진아파트 공사내역서9.12(제출용)_동남 아파트_삼탄천외1개교내역(186백만원)_신양수설변내역서_내역서" xfId="4795"/>
    <cellStyle name="_수공(성남)설계_인천계양 까치마을 태화,한진아파트 공사내역서9.12(제출용)_동남 아파트_삼탄천외1개교내역(186백만원)_신양수설변내역서_설계예산서(대광교외)최종수정" xfId="4796"/>
    <cellStyle name="_수공(성남)설계_인천계양 까치마을 태화,한진아파트 공사내역서9.12(제출용)_동남 아파트_삼탄천외1개교내역(186백만원)_신양수설변내역서_설계예산서(사천교)최종수정" xfId="4797"/>
    <cellStyle name="_수공(성남)설계_인천계양 까치마을 태화,한진아파트 공사내역서9.12(제출용)_동남 아파트_삼탄천외1개교내역(186백만원)_신양수설변내역서_설계예산서(사천교NFJ20070502)" xfId="4798"/>
    <cellStyle name="_수공(성남)설계_인천계양 까치마을 태화,한진아파트 공사내역서9.12(제출용)_동남 아파트_삼탄천외1개교내역(186백만원)_신양수설변내역서_설계예산서(율량교)최종수정" xfId="4799"/>
    <cellStyle name="_수공(성남)설계_인천계양 까치마을 태화,한진아파트 공사내역서9.12(제출용)_동남 아파트_삼탄천외1개교내역(186백만원)_신양수설변내역서_설계예산서(율량교NMC20070308)" xfId="4800"/>
    <cellStyle name="_수공(성남)설계_인천계양 까치마을 태화,한진아파트 공사내역서9.12(제출용)_동남 아파트_삼탄천외1개교내역(186백만원)_신양수설변내역서_설계예산서(포항신항3부두20070507)" xfId="4801"/>
    <cellStyle name="_수공(성남)설계_인천계양 까치마을 태화,한진아파트 공사내역서9.12(제출용)_동남 아파트_삼탄천외1개교내역(186백만원)_신양수설변내역서_설계예산서(포항신항4부두50mm할증20070507)" xfId="4802"/>
    <cellStyle name="_수공(성남)설계_인천계양 까치마을 태화,한진아파트 공사내역서9.12(제출용)_동남 아파트_삼탄천외1개교내역(186백만원)_신양수설변내역서_설계예산서(흥덕교NFJ)" xfId="4803"/>
    <cellStyle name="_수공(성남)설계_인천계양 까치마을 태화,한진아파트 공사내역서9.12(제출용)_동남 아파트_삼탄천외1개교내역(186백만원)_신양수설변내역서_설계예산서(흥덕교NFJ20070302)" xfId="4804"/>
    <cellStyle name="_수공(성남)설계_인천계양 까치마을 태화,한진아파트 공사내역서9.12(제출용)_동남 아파트_설계예산서(대광교외)최종수정" xfId="4805"/>
    <cellStyle name="_수공(성남)설계_인천계양 까치마을 태화,한진아파트 공사내역서9.12(제출용)_동남 아파트_설계예산서(사천교)최종수정" xfId="4806"/>
    <cellStyle name="_수공(성남)설계_인천계양 까치마을 태화,한진아파트 공사내역서9.12(제출용)_동남 아파트_설계예산서(사천교NFJ20070502)" xfId="4807"/>
    <cellStyle name="_수공(성남)설계_인천계양 까치마을 태화,한진아파트 공사내역서9.12(제출용)_동남 아파트_설계예산서(율량교)최종수정" xfId="4808"/>
    <cellStyle name="_수공(성남)설계_인천계양 까치마을 태화,한진아파트 공사내역서9.12(제출용)_동남 아파트_설계예산서(율량교NMC20070308)" xfId="4809"/>
    <cellStyle name="_수공(성남)설계_인천계양 까치마을 태화,한진아파트 공사내역서9.12(제출용)_동남 아파트_설계예산서(포항신항3부두20070507)" xfId="4810"/>
    <cellStyle name="_수공(성남)설계_인천계양 까치마을 태화,한진아파트 공사내역서9.12(제출용)_동남 아파트_설계예산서(포항신항4부두50mm할증20070507)" xfId="4811"/>
    <cellStyle name="_수공(성남)설계_인천계양 까치마을 태화,한진아파트 공사내역서9.12(제출용)_동남 아파트_설계예산서(흥덕교NFJ)" xfId="4812"/>
    <cellStyle name="_수공(성남)설계_인천계양 까치마을 태화,한진아파트 공사내역서9.12(제출용)_동남 아파트_설계예산서(흥덕교NFJ20070302)" xfId="4813"/>
    <cellStyle name="_수공(성남)설계_인천계양 까치마을 태화,한진아파트 공사내역서9.12(제출용)_동남 아파트_신양수설변내역서" xfId="4814"/>
    <cellStyle name="_수공(성남)설계_인천계양 까치마을 태화,한진아파트 공사내역서9.12(제출용)_동남 아파트_신양수설변내역서_내역서" xfId="4815"/>
    <cellStyle name="_수공(성남)설계_인천계양 까치마을 태화,한진아파트 공사내역서9.12(제출용)_동남 아파트_신양수설변내역서_설계예산서(대광교외)최종수정" xfId="4816"/>
    <cellStyle name="_수공(성남)설계_인천계양 까치마을 태화,한진아파트 공사내역서9.12(제출용)_동남 아파트_신양수설변내역서_설계예산서(사천교)최종수정" xfId="4817"/>
    <cellStyle name="_수공(성남)설계_인천계양 까치마을 태화,한진아파트 공사내역서9.12(제출용)_동남 아파트_신양수설변내역서_설계예산서(사천교NFJ20070502)" xfId="4818"/>
    <cellStyle name="_수공(성남)설계_인천계양 까치마을 태화,한진아파트 공사내역서9.12(제출용)_동남 아파트_신양수설변내역서_설계예산서(율량교)최종수정" xfId="4819"/>
    <cellStyle name="_수공(성남)설계_인천계양 까치마을 태화,한진아파트 공사내역서9.12(제출용)_동남 아파트_신양수설변내역서_설계예산서(율량교NMC20070308)" xfId="4820"/>
    <cellStyle name="_수공(성남)설계_인천계양 까치마을 태화,한진아파트 공사내역서9.12(제출용)_동남 아파트_신양수설변내역서_설계예산서(포항신항3부두20070507)" xfId="4821"/>
    <cellStyle name="_수공(성남)설계_인천계양 까치마을 태화,한진아파트 공사내역서9.12(제출용)_동남 아파트_신양수설변내역서_설계예산서(포항신항4부두50mm할증20070507)" xfId="4822"/>
    <cellStyle name="_수공(성남)설계_인천계양 까치마을 태화,한진아파트 공사내역서9.12(제출용)_동남 아파트_신양수설변내역서_설계예산서(흥덕교NFJ)" xfId="4823"/>
    <cellStyle name="_수공(성남)설계_인천계양 까치마을 태화,한진아파트 공사내역서9.12(제출용)_동남 아파트_신양수설변내역서_설계예산서(흥덕교NFJ20070302)" xfId="4824"/>
    <cellStyle name="_수공(성남)설계_인천계양 까치마을 태화,한진아파트 공사내역서9.12(제출용)_동남 아파트_원동천교(상)외-수량수정" xfId="4825"/>
    <cellStyle name="_수공(성남)설계_인천계양 까치마을 태화,한진아파트 공사내역서9.12(제출용)_삼탄천외1개교내역(186백만원)" xfId="4826"/>
    <cellStyle name="_수공(성남)설계_인천계양 까치마을 태화,한진아파트 공사내역서9.12(제출용)_삼탄천외1개교내역(186백만원)_내역서" xfId="4827"/>
    <cellStyle name="_수공(성남)설계_인천계양 까치마을 태화,한진아파트 공사내역서9.12(제출용)_삼탄천외1개교내역(186백만원)_설계예산서(대광교외)최종수정" xfId="4828"/>
    <cellStyle name="_수공(성남)설계_인천계양 까치마을 태화,한진아파트 공사내역서9.12(제출용)_삼탄천외1개교내역(186백만원)_설계예산서(사천교)최종수정" xfId="4829"/>
    <cellStyle name="_수공(성남)설계_인천계양 까치마을 태화,한진아파트 공사내역서9.12(제출용)_삼탄천외1개교내역(186백만원)_설계예산서(사천교NFJ20070502)" xfId="4830"/>
    <cellStyle name="_수공(성남)설계_인천계양 까치마을 태화,한진아파트 공사내역서9.12(제출용)_삼탄천외1개교내역(186백만원)_설계예산서(율량교)최종수정" xfId="4831"/>
    <cellStyle name="_수공(성남)설계_인천계양 까치마을 태화,한진아파트 공사내역서9.12(제출용)_삼탄천외1개교내역(186백만원)_설계예산서(율량교NMC20070308)" xfId="4832"/>
    <cellStyle name="_수공(성남)설계_인천계양 까치마을 태화,한진아파트 공사내역서9.12(제출용)_삼탄천외1개교내역(186백만원)_설계예산서(포항신항3부두20070507)" xfId="4833"/>
    <cellStyle name="_수공(성남)설계_인천계양 까치마을 태화,한진아파트 공사내역서9.12(제출용)_삼탄천외1개교내역(186백만원)_설계예산서(포항신항4부두50mm할증20070507)" xfId="4834"/>
    <cellStyle name="_수공(성남)설계_인천계양 까치마을 태화,한진아파트 공사내역서9.12(제출용)_삼탄천외1개교내역(186백만원)_설계예산서(흥덕교NFJ)" xfId="4835"/>
    <cellStyle name="_수공(성남)설계_인천계양 까치마을 태화,한진아파트 공사내역서9.12(제출용)_삼탄천외1개교내역(186백만원)_설계예산서(흥덕교NFJ20070302)" xfId="4836"/>
    <cellStyle name="_수공(성남)설계_인천계양 까치마을 태화,한진아파트 공사내역서9.12(제출용)_삼탄천외1개교내역(186백만원)_신양수설변내역서" xfId="4837"/>
    <cellStyle name="_수공(성남)설계_인천계양 까치마을 태화,한진아파트 공사내역서9.12(제출용)_삼탄천외1개교내역(186백만원)_신양수설변내역서_내역서" xfId="4838"/>
    <cellStyle name="_수공(성남)설계_인천계양 까치마을 태화,한진아파트 공사내역서9.12(제출용)_삼탄천외1개교내역(186백만원)_신양수설변내역서_설계예산서(대광교외)최종수정" xfId="4839"/>
    <cellStyle name="_수공(성남)설계_인천계양 까치마을 태화,한진아파트 공사내역서9.12(제출용)_삼탄천외1개교내역(186백만원)_신양수설변내역서_설계예산서(사천교)최종수정" xfId="4840"/>
    <cellStyle name="_수공(성남)설계_인천계양 까치마을 태화,한진아파트 공사내역서9.12(제출용)_삼탄천외1개교내역(186백만원)_신양수설변내역서_설계예산서(사천교NFJ20070502)" xfId="4841"/>
    <cellStyle name="_수공(성남)설계_인천계양 까치마을 태화,한진아파트 공사내역서9.12(제출용)_삼탄천외1개교내역(186백만원)_신양수설변내역서_설계예산서(율량교)최종수정" xfId="4842"/>
    <cellStyle name="_수공(성남)설계_인천계양 까치마을 태화,한진아파트 공사내역서9.12(제출용)_삼탄천외1개교내역(186백만원)_신양수설변내역서_설계예산서(율량교NMC20070308)" xfId="4843"/>
    <cellStyle name="_수공(성남)설계_인천계양 까치마을 태화,한진아파트 공사내역서9.12(제출용)_삼탄천외1개교내역(186백만원)_신양수설변내역서_설계예산서(포항신항3부두20070507)" xfId="4844"/>
    <cellStyle name="_수공(성남)설계_인천계양 까치마을 태화,한진아파트 공사내역서9.12(제출용)_삼탄천외1개교내역(186백만원)_신양수설변내역서_설계예산서(포항신항4부두50mm할증20070507)" xfId="4845"/>
    <cellStyle name="_수공(성남)설계_인천계양 까치마을 태화,한진아파트 공사내역서9.12(제출용)_삼탄천외1개교내역(186백만원)_신양수설변내역서_설계예산서(흥덕교NFJ)" xfId="4846"/>
    <cellStyle name="_수공(성남)설계_인천계양 까치마을 태화,한진아파트 공사내역서9.12(제출용)_삼탄천외1개교내역(186백만원)_신양수설변내역서_설계예산서(흥덕교NFJ20070302)" xfId="4847"/>
    <cellStyle name="_수공(성남)설계_인천계양 까치마을 태화,한진아파트 공사내역서9.12(제출용)_설계예산서(대광교외)최종수정" xfId="4848"/>
    <cellStyle name="_수공(성남)설계_인천계양 까치마을 태화,한진아파트 공사내역서9.12(제출용)_설계예산서(사천교)최종수정" xfId="4849"/>
    <cellStyle name="_수공(성남)설계_인천계양 까치마을 태화,한진아파트 공사내역서9.12(제출용)_설계예산서(사천교NFJ20070502)" xfId="4850"/>
    <cellStyle name="_수공(성남)설계_인천계양 까치마을 태화,한진아파트 공사내역서9.12(제출용)_설계예산서(율량교)최종수정" xfId="4851"/>
    <cellStyle name="_수공(성남)설계_인천계양 까치마을 태화,한진아파트 공사내역서9.12(제출용)_설계예산서(율량교NMC20070308)" xfId="4852"/>
    <cellStyle name="_수공(성남)설계_인천계양 까치마을 태화,한진아파트 공사내역서9.12(제출용)_설계예산서(포항신항3부두20070507)" xfId="4853"/>
    <cellStyle name="_수공(성남)설계_인천계양 까치마을 태화,한진아파트 공사내역서9.12(제출용)_설계예산서(포항신항4부두50mm할증20070507)" xfId="4854"/>
    <cellStyle name="_수공(성남)설계_인천계양 까치마을 태화,한진아파트 공사내역서9.12(제출용)_설계예산서(흥덕교NFJ)" xfId="4855"/>
    <cellStyle name="_수공(성남)설계_인천계양 까치마을 태화,한진아파트 공사내역서9.12(제출용)_설계예산서(흥덕교NFJ20070302)" xfId="4856"/>
    <cellStyle name="_수공(성남)설계_인천계양 까치마을 태화,한진아파트 공사내역서9.12(제출용)_신양수설변내역서" xfId="4857"/>
    <cellStyle name="_수공(성남)설계_인천계양 까치마을 태화,한진아파트 공사내역서9.12(제출용)_신양수설변내역서_내역서" xfId="4858"/>
    <cellStyle name="_수공(성남)설계_인천계양 까치마을 태화,한진아파트 공사내역서9.12(제출용)_신양수설변내역서_설계예산서(대광교외)최종수정" xfId="4859"/>
    <cellStyle name="_수공(성남)설계_인천계양 까치마을 태화,한진아파트 공사내역서9.12(제출용)_신양수설변내역서_설계예산서(사천교)최종수정" xfId="4860"/>
    <cellStyle name="_수공(성남)설계_인천계양 까치마을 태화,한진아파트 공사내역서9.12(제출용)_신양수설변내역서_설계예산서(사천교NFJ20070502)" xfId="4861"/>
    <cellStyle name="_수공(성남)설계_인천계양 까치마을 태화,한진아파트 공사내역서9.12(제출용)_신양수설변내역서_설계예산서(율량교)최종수정" xfId="4862"/>
    <cellStyle name="_수공(성남)설계_인천계양 까치마을 태화,한진아파트 공사내역서9.12(제출용)_신양수설변내역서_설계예산서(율량교NMC20070308)" xfId="4863"/>
    <cellStyle name="_수공(성남)설계_인천계양 까치마을 태화,한진아파트 공사내역서9.12(제출용)_신양수설변내역서_설계예산서(포항신항3부두20070507)" xfId="4864"/>
    <cellStyle name="_수공(성남)설계_인천계양 까치마을 태화,한진아파트 공사내역서9.12(제출용)_신양수설변내역서_설계예산서(포항신항4부두50mm할증20070507)" xfId="4865"/>
    <cellStyle name="_수공(성남)설계_인천계양 까치마을 태화,한진아파트 공사내역서9.12(제출용)_신양수설변내역서_설계예산서(흥덕교NFJ)" xfId="4866"/>
    <cellStyle name="_수공(성남)설계_인천계양 까치마을 태화,한진아파트 공사내역서9.12(제출용)_신양수설변내역서_설계예산서(흥덕교NFJ20070302)" xfId="4867"/>
    <cellStyle name="_수공(성남)설계_인천계양 까치마을 태화,한진아파트 공사내역서9.12(제출용)_원동천교(상)외-수량수정" xfId="4868"/>
    <cellStyle name="_수공(성남)설계_인천계양 까치마을 태화,한진아파트 공사내역서9.12(제출용)_인천계양 까치마을 태화,한진아파트 공사내역서9.12(제출용)" xfId="4869"/>
    <cellStyle name="_수공(성남)설계_인천계양 까치마을 태화,한진아파트 공사내역서9.12(제출용)_인천계양 까치마을 태화,한진아파트 공사내역서9.12(제출용)_내역서" xfId="4870"/>
    <cellStyle name="_수공(성남)설계_인천계양 까치마을 태화,한진아파트 공사내역서9.12(제출용)_인천계양 까치마을 태화,한진아파트 공사내역서9.12(제출용)_삼탄천외1개교내역(186백만원)" xfId="4871"/>
    <cellStyle name="_수공(성남)설계_인천계양 까치마을 태화,한진아파트 공사내역서9.12(제출용)_인천계양 까치마을 태화,한진아파트 공사내역서9.12(제출용)_삼탄천외1개교내역(186백만원)_내역서" xfId="4872"/>
    <cellStyle name="_수공(성남)설계_인천계양 까치마을 태화,한진아파트 공사내역서9.12(제출용)_인천계양 까치마을 태화,한진아파트 공사내역서9.12(제출용)_삼탄천외1개교내역(186백만원)_설계예산서(대광교외)최종수정" xfId="4873"/>
    <cellStyle name="_수공(성남)설계_인천계양 까치마을 태화,한진아파트 공사내역서9.12(제출용)_인천계양 까치마을 태화,한진아파트 공사내역서9.12(제출용)_삼탄천외1개교내역(186백만원)_설계예산서(사천교)최종수정" xfId="4874"/>
    <cellStyle name="_수공(성남)설계_인천계양 까치마을 태화,한진아파트 공사내역서9.12(제출용)_인천계양 까치마을 태화,한진아파트 공사내역서9.12(제출용)_삼탄천외1개교내역(186백만원)_설계예산서(사천교NFJ20070502)" xfId="4875"/>
    <cellStyle name="_수공(성남)설계_인천계양 까치마을 태화,한진아파트 공사내역서9.12(제출용)_인천계양 까치마을 태화,한진아파트 공사내역서9.12(제출용)_삼탄천외1개교내역(186백만원)_설계예산서(율량교)최종수정" xfId="4876"/>
    <cellStyle name="_수공(성남)설계_인천계양 까치마을 태화,한진아파트 공사내역서9.12(제출용)_인천계양 까치마을 태화,한진아파트 공사내역서9.12(제출용)_삼탄천외1개교내역(186백만원)_설계예산서(율량교NMC20070308)" xfId="4877"/>
    <cellStyle name="_수공(성남)설계_인천계양 까치마을 태화,한진아파트 공사내역서9.12(제출용)_인천계양 까치마을 태화,한진아파트 공사내역서9.12(제출용)_삼탄천외1개교내역(186백만원)_설계예산서(포항신항3부두20070507)" xfId="4878"/>
    <cellStyle name="_수공(성남)설계_인천계양 까치마을 태화,한진아파트 공사내역서9.12(제출용)_인천계양 까치마을 태화,한진아파트 공사내역서9.12(제출용)_삼탄천외1개교내역(186백만원)_설계예산서(포항신항4부두50mm할증20070507)" xfId="4879"/>
    <cellStyle name="_수공(성남)설계_인천계양 까치마을 태화,한진아파트 공사내역서9.12(제출용)_인천계양 까치마을 태화,한진아파트 공사내역서9.12(제출용)_삼탄천외1개교내역(186백만원)_설계예산서(흥덕교NFJ)" xfId="4880"/>
    <cellStyle name="_수공(성남)설계_인천계양 까치마을 태화,한진아파트 공사내역서9.12(제출용)_인천계양 까치마을 태화,한진아파트 공사내역서9.12(제출용)_삼탄천외1개교내역(186백만원)_설계예산서(흥덕교NFJ20070302)" xfId="4881"/>
    <cellStyle name="_수공(성남)설계_인천계양 까치마을 태화,한진아파트 공사내역서9.12(제출용)_인천계양 까치마을 태화,한진아파트 공사내역서9.12(제출용)_삼탄천외1개교내역(186백만원)_신양수설변내역서" xfId="4882"/>
    <cellStyle name="_수공(성남)설계_인천계양 까치마을 태화,한진아파트 공사내역서9.12(제출용)_인천계양 까치마을 태화,한진아파트 공사내역서9.12(제출용)_삼탄천외1개교내역(186백만원)_신양수설변내역서_내역서" xfId="4883"/>
    <cellStyle name="_수공(성남)설계_인천계양 까치마을 태화,한진아파트 공사내역서9.12(제출용)_인천계양 까치마을 태화,한진아파트 공사내역서9.12(제출용)_삼탄천외1개교내역(186백만원)_신양수설변내역서_설계예산서(대광교외)최종수정" xfId="4884"/>
    <cellStyle name="_수공(성남)설계_인천계양 까치마을 태화,한진아파트 공사내역서9.12(제출용)_인천계양 까치마을 태화,한진아파트 공사내역서9.12(제출용)_삼탄천외1개교내역(186백만원)_신양수설변내역서_설계예산서(사천교)최종수정" xfId="4885"/>
    <cellStyle name="_수공(성남)설계_인천계양 까치마을 태화,한진아파트 공사내역서9.12(제출용)_인천계양 까치마을 태화,한진아파트 공사내역서9.12(제출용)_삼탄천외1개교내역(186백만원)_신양수설변내역서_설계예산서(사천교NFJ20070502)" xfId="4886"/>
    <cellStyle name="_수공(성남)설계_인천계양 까치마을 태화,한진아파트 공사내역서9.12(제출용)_인천계양 까치마을 태화,한진아파트 공사내역서9.12(제출용)_삼탄천외1개교내역(186백만원)_신양수설변내역서_설계예산서(율량교)최종수정" xfId="4887"/>
    <cellStyle name="_수공(성남)설계_인천계양 까치마을 태화,한진아파트 공사내역서9.12(제출용)_인천계양 까치마을 태화,한진아파트 공사내역서9.12(제출용)_삼탄천외1개교내역(186백만원)_신양수설변내역서_설계예산서(율량교NMC20070308)" xfId="4888"/>
    <cellStyle name="_수공(성남)설계_인천계양 까치마을 태화,한진아파트 공사내역서9.12(제출용)_인천계양 까치마을 태화,한진아파트 공사내역서9.12(제출용)_삼탄천외1개교내역(186백만원)_신양수설변내역서_설계예산서(포항신항3부두20070507)" xfId="4889"/>
    <cellStyle name="_수공(성남)설계_인천계양 까치마을 태화,한진아파트 공사내역서9.12(제출용)_인천계양 까치마을 태화,한진아파트 공사내역서9.12(제출용)_삼탄천외1개교내역(186백만원)_신양수설변내역서_설계예산서(포항신항4부두50mm할증20070507)" xfId="4890"/>
    <cellStyle name="_수공(성남)설계_인천계양 까치마을 태화,한진아파트 공사내역서9.12(제출용)_인천계양 까치마을 태화,한진아파트 공사내역서9.12(제출용)_삼탄천외1개교내역(186백만원)_신양수설변내역서_설계예산서(흥덕교NFJ)" xfId="4891"/>
    <cellStyle name="_수공(성남)설계_인천계양 까치마을 태화,한진아파트 공사내역서9.12(제출용)_인천계양 까치마을 태화,한진아파트 공사내역서9.12(제출용)_삼탄천외1개교내역(186백만원)_신양수설변내역서_설계예산서(흥덕교NFJ20070302)" xfId="4892"/>
    <cellStyle name="_수공(성남)설계_인천계양 까치마을 태화,한진아파트 공사내역서9.12(제출용)_인천계양 까치마을 태화,한진아파트 공사내역서9.12(제출용)_설계예산서(대광교외)최종수정" xfId="4893"/>
    <cellStyle name="_수공(성남)설계_인천계양 까치마을 태화,한진아파트 공사내역서9.12(제출용)_인천계양 까치마을 태화,한진아파트 공사내역서9.12(제출용)_설계예산서(사천교)최종수정" xfId="4894"/>
    <cellStyle name="_수공(성남)설계_인천계양 까치마을 태화,한진아파트 공사내역서9.12(제출용)_인천계양 까치마을 태화,한진아파트 공사내역서9.12(제출용)_설계예산서(사천교NFJ20070502)" xfId="4895"/>
    <cellStyle name="_수공(성남)설계_인천계양 까치마을 태화,한진아파트 공사내역서9.12(제출용)_인천계양 까치마을 태화,한진아파트 공사내역서9.12(제출용)_설계예산서(율량교)최종수정" xfId="4896"/>
    <cellStyle name="_수공(성남)설계_인천계양 까치마을 태화,한진아파트 공사내역서9.12(제출용)_인천계양 까치마을 태화,한진아파트 공사내역서9.12(제출용)_설계예산서(율량교NMC20070308)" xfId="4897"/>
    <cellStyle name="_수공(성남)설계_인천계양 까치마을 태화,한진아파트 공사내역서9.12(제출용)_인천계양 까치마을 태화,한진아파트 공사내역서9.12(제출용)_설계예산서(포항신항3부두20070507)" xfId="4898"/>
    <cellStyle name="_수공(성남)설계_인천계양 까치마을 태화,한진아파트 공사내역서9.12(제출용)_인천계양 까치마을 태화,한진아파트 공사내역서9.12(제출용)_설계예산서(포항신항4부두50mm할증20070507)" xfId="4899"/>
    <cellStyle name="_수공(성남)설계_인천계양 까치마을 태화,한진아파트 공사내역서9.12(제출용)_인천계양 까치마을 태화,한진아파트 공사내역서9.12(제출용)_설계예산서(흥덕교NFJ)" xfId="4900"/>
    <cellStyle name="_수공(성남)설계_인천계양 까치마을 태화,한진아파트 공사내역서9.12(제출용)_인천계양 까치마을 태화,한진아파트 공사내역서9.12(제출용)_설계예산서(흥덕교NFJ20070302)" xfId="4901"/>
    <cellStyle name="_수공(성남)설계_인천계양 까치마을 태화,한진아파트 공사내역서9.12(제출용)_인천계양 까치마을 태화,한진아파트 공사내역서9.12(제출용)_신양수설변내역서" xfId="4902"/>
    <cellStyle name="_수공(성남)설계_인천계양 까치마을 태화,한진아파트 공사내역서9.12(제출용)_인천계양 까치마을 태화,한진아파트 공사내역서9.12(제출용)_신양수설변내역서_내역서" xfId="4903"/>
    <cellStyle name="_수공(성남)설계_인천계양 까치마을 태화,한진아파트 공사내역서9.12(제출용)_인천계양 까치마을 태화,한진아파트 공사내역서9.12(제출용)_신양수설변내역서_설계예산서(대광교외)최종수정" xfId="4904"/>
    <cellStyle name="_수공(성남)설계_인천계양 까치마을 태화,한진아파트 공사내역서9.12(제출용)_인천계양 까치마을 태화,한진아파트 공사내역서9.12(제출용)_신양수설변내역서_설계예산서(사천교)최종수정" xfId="4905"/>
    <cellStyle name="_수공(성남)설계_인천계양 까치마을 태화,한진아파트 공사내역서9.12(제출용)_인천계양 까치마을 태화,한진아파트 공사내역서9.12(제출용)_신양수설변내역서_설계예산서(사천교NFJ20070502)" xfId="4906"/>
    <cellStyle name="_수공(성남)설계_인천계양 까치마을 태화,한진아파트 공사내역서9.12(제출용)_인천계양 까치마을 태화,한진아파트 공사내역서9.12(제출용)_신양수설변내역서_설계예산서(율량교)최종수정" xfId="4907"/>
    <cellStyle name="_수공(성남)설계_인천계양 까치마을 태화,한진아파트 공사내역서9.12(제출용)_인천계양 까치마을 태화,한진아파트 공사내역서9.12(제출용)_신양수설변내역서_설계예산서(율량교NMC20070308)" xfId="4908"/>
    <cellStyle name="_수공(성남)설계_인천계양 까치마을 태화,한진아파트 공사내역서9.12(제출용)_인천계양 까치마을 태화,한진아파트 공사내역서9.12(제출용)_신양수설변내역서_설계예산서(포항신항3부두20070507)" xfId="4909"/>
    <cellStyle name="_수공(성남)설계_인천계양 까치마을 태화,한진아파트 공사내역서9.12(제출용)_인천계양 까치마을 태화,한진아파트 공사내역서9.12(제출용)_신양수설변내역서_설계예산서(포항신항4부두50mm할증20070507)" xfId="4910"/>
    <cellStyle name="_수공(성남)설계_인천계양 까치마을 태화,한진아파트 공사내역서9.12(제출용)_인천계양 까치마을 태화,한진아파트 공사내역서9.12(제출용)_신양수설변내역서_설계예산서(흥덕교NFJ)" xfId="4911"/>
    <cellStyle name="_수공(성남)설계_인천계양 까치마을 태화,한진아파트 공사내역서9.12(제출용)_인천계양 까치마을 태화,한진아파트 공사내역서9.12(제출용)_신양수설변내역서_설계예산서(흥덕교NFJ20070302)" xfId="4912"/>
    <cellStyle name="_수공(성남)설계_인천계양 까치마을 태화,한진아파트 공사내역서9.12(제출용)_인천계양 까치마을 태화,한진아파트 공사내역서9.12(제출용)_원동천교(상)외-수량수정" xfId="491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" xfId="491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" xfId="491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내역서" xfId="491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" xfId="491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내역서" xfId="491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대광교외)최종수정" xfId="491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사천교)최종수정" xfId="492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사천교NFJ20070502)" xfId="492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율량교)최종수정" xfId="492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율량교NMC20070308)" xfId="492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포항신항3부두20070507)" xfId="492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포항신항4부두50mm할증20070507)" xfId="492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흥덕교NFJ)" xfId="492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흥덕교NFJ20070302)" xfId="492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" xfId="492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내역서" xfId="492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대광교외)최종수정" xfId="493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사천교)최종수정" xfId="493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사천교NFJ20070502)" xfId="493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율량교)최종수정" xfId="493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율량교NMC20070308)" xfId="493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포항신항3부두20070507)" xfId="493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포항신항4부두50mm할증20070507)" xfId="493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흥덕교NFJ)" xfId="493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흥덕교NFJ20070302)" xfId="493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대광교외)최종수정" xfId="493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사천교)최종수정" xfId="494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사천교NFJ20070502)" xfId="494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율량교)최종수정" xfId="494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율량교NMC20070308)" xfId="494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포항신항3부두20070507)" xfId="494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포항신항4부두50mm할증20070507)" xfId="494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흥덕교NFJ)" xfId="494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흥덕교NFJ20070302)" xfId="494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" xfId="494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내역서" xfId="494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대광교외)최종수정" xfId="495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사천교)최종수정" xfId="495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사천교NFJ20070502)" xfId="495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율량교)최종수정" xfId="495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율량교NMC20070308)" xfId="495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포항신항3부두20070507)" xfId="495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포항신항4부두50mm할증20070507)" xfId="495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흥덕교NFJ)" xfId="495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흥덕교NFJ20070302)" xfId="495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원동천교(상)외-수량수정" xfId="495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" xfId="496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내역서" xfId="496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" xfId="496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내역서" xfId="496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대광교외)최종수정" xfId="496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사천교)최종수정" xfId="496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사천교NFJ20070502)" xfId="496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율량교)최종수정" xfId="496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율량교NMC20070308)" xfId="496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포항신항3부두20070507)" xfId="496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포항신항4부두50mm할증20070507)" xfId="497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흥덕교NFJ)" xfId="497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흥덕교NFJ20070302)" xfId="497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" xfId="497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내역서" xfId="497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대광교외)최종수정" xfId="497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사천교)최종수정" xfId="497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사천교NFJ20070502)" xfId="497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율량교)최종수정" xfId="497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율량교NMC20070308)" xfId="497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포항신항3부두20070507)" xfId="498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포항신항4부두50mm할증20070507)" xfId="498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흥덕교NFJ)" xfId="498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흥덕교NFJ20070302)" xfId="498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대광교외)최종수정" xfId="498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사천교)최종수정" xfId="498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사천교NFJ20070502)" xfId="498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율량교)최종수정" xfId="498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율량교NMC20070308)" xfId="498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포항신항3부두20070507)" xfId="498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포항신항4부두50mm할증20070507)" xfId="499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흥덕교NFJ)" xfId="499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흥덕교NFJ20070302)" xfId="499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" xfId="499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내역서" xfId="499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대광교외)최종수정" xfId="499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사천교)최종수정" xfId="499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사천교NFJ20070502)" xfId="499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율량교)최종수정" xfId="499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율량교NMC20070308)" xfId="499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포항신항3부두20070507)" xfId="500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포항신항4부두50mm할증20070507)" xfId="500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흥덕교NFJ)" xfId="500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흥덕교NFJ20070302)" xfId="500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원동천교(상)외-수량수정" xfId="500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내역서" xfId="500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" xfId="500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내역서" xfId="500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" xfId="500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내역서" xfId="500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대광교외)최종수정" xfId="501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사천교)최종수정" xfId="501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사천교NFJ20070502)" xfId="501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율량교)최종수정" xfId="501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율량교NMC20070308)" xfId="501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포항신항3부두20070507)" xfId="501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포항신항4부두50mm할증20070507)" xfId="501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흥덕교NFJ)" xfId="501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흥덕교NFJ20070302)" xfId="501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" xfId="501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내역서" xfId="502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대광교외)최종수정" xfId="502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사천교)최종수정" xfId="502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사천교NFJ20070502)" xfId="502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율량교)최종수정" xfId="502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율량교NMC20070308)" xfId="502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포항신항3부두20070507)" xfId="502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포항신항4부두50mm할증20070507)" xfId="502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흥덕교NFJ)" xfId="502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흥덕교NFJ20070302)" xfId="502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설계예산서(대광교외)최종수정" xfId="503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설계예산서(사천교)최종수정" xfId="503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설계예산서(사천교NFJ20070502)" xfId="503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설계예산서(율량교)최종수정" xfId="503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설계예산서(율량교NMC20070308)" xfId="503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설계예산서(포항신항3부두20070507)" xfId="503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설계예산서(포항신항4부두50mm할증20070507)" xfId="503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설계예산서(흥덕교NFJ)" xfId="503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설계예산서(흥덕교NFJ20070302)" xfId="503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" xfId="503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내역서" xfId="504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대광교외)최종수정" xfId="504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사천교)최종수정" xfId="504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사천교NFJ20070502)" xfId="504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율량교)최종수정" xfId="504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율량교NMC20070308)" xfId="504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포항신항3부두20070507)" xfId="504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포항신항4부두50mm할증20070507)" xfId="504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흥덕교NFJ)" xfId="504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흥덕교NFJ20070302)" xfId="504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원동천교(상)외-수량수정" xfId="505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" xfId="505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내역서" xfId="505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대광교외)최종수정" xfId="505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사천교)최종수정" xfId="505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사천교NFJ20070502)" xfId="505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율량교)최종수정" xfId="505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율량교NMC20070308)" xfId="505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포항신항3부두20070507)" xfId="505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포항신항4부두50mm할증20070507)" xfId="505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흥덕교NFJ)" xfId="506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흥덕교NFJ20070302)" xfId="506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" xfId="506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내역서" xfId="506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대광교외)최종수정" xfId="506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사천교)최종수정" xfId="506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사천교NFJ20070502)" xfId="506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율량교)최종수정" xfId="506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율량교NMC20070308)" xfId="506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포항신항3부두20070507)" xfId="506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포항신항4부두50mm할증20070507)" xfId="507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흥덕교NFJ)" xfId="507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흥덕교NFJ20070302)" xfId="507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설계예산서(대광교외)최종수정" xfId="507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설계예산서(사천교)최종수정" xfId="507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설계예산서(사천교NFJ20070502)" xfId="507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설계예산서(율량교)최종수정" xfId="507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설계예산서(율량교NMC20070308)" xfId="507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설계예산서(포항신항3부두20070507)" xfId="507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설계예산서(포항신항4부두50mm할증20070507)" xfId="507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설계예산서(흥덕교NFJ)" xfId="508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설계예산서(흥덕교NFJ20070302)" xfId="508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신양수설변내역서" xfId="508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신양수설변내역서_내역서" xfId="508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대광교외)최종수정" xfId="508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사천교)최종수정" xfId="508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사천교NFJ20070502)" xfId="508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율량교)최종수정" xfId="508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율량교NMC20070308)" xfId="508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포항신항3부두20070507)" xfId="508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포항신항4부두50mm할증20070507)" xfId="509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흥덕교NFJ)" xfId="509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흥덕교NFJ20070302)" xfId="509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원동천교(상)외-수량수정" xfId="5093"/>
    <cellStyle name="_수량산출" xfId="10431"/>
    <cellStyle name="_수량산출근거" xfId="5094"/>
    <cellStyle name="_수량산출서" xfId="438"/>
    <cellStyle name="_수량산출서 2" xfId="5095"/>
    <cellStyle name="_수량산출서 3" xfId="11376"/>
    <cellStyle name="_수량산출용지" xfId="5096"/>
    <cellStyle name="_수량산출용지 2" xfId="11377"/>
    <cellStyle name="_수량집계표" xfId="10432"/>
    <cellStyle name="_수로암거치환" xfId="10433"/>
    <cellStyle name="_수로암거토공량" xfId="10434"/>
    <cellStyle name="_수밀코킹내역" xfId="439"/>
    <cellStyle name="_수배전반" xfId="5097"/>
    <cellStyle name="_수어천교-수량산출서" xfId="5098"/>
    <cellStyle name="_수장교 기초형식 변경" xfId="10435"/>
    <cellStyle name="_수장교(농로)" xfId="10436"/>
    <cellStyle name="_수장교기초형식변경공문" xfId="10437"/>
    <cellStyle name="_수장교암선(사진)" xfId="10438"/>
    <cellStyle name="_수정이여2003.05.19xls" xfId="5099"/>
    <cellStyle name="_수정이여2003.05.19xls 2" xfId="5100"/>
    <cellStyle name="_시공계획서(1차)" xfId="440"/>
    <cellStyle name="_시공계획서(2차)" xfId="441"/>
    <cellStyle name="_시내일원 하수도 맨홀뚜껑 정비공사" xfId="5101"/>
    <cellStyle name="_신규단가(중분대집수정)" xfId="9981"/>
    <cellStyle name="_신규대가" xfId="5102"/>
    <cellStyle name="_신양수설변내역서" xfId="5103"/>
    <cellStyle name="_신양수설변내역서_내역서" xfId="5104"/>
    <cellStyle name="_신양수설변내역서_설계예산서(대광교외)최종수정" xfId="5105"/>
    <cellStyle name="_신양수설변내역서_설계예산서(사천교)최종수정" xfId="5106"/>
    <cellStyle name="_신양수설변내역서_설계예산서(사천교NFJ20070502)" xfId="5107"/>
    <cellStyle name="_신양수설변내역서_설계예산서(율량교)최종수정" xfId="5108"/>
    <cellStyle name="_신양수설변내역서_설계예산서(율량교NMC20070308)" xfId="5109"/>
    <cellStyle name="_신양수설변내역서_설계예산서(포항신항3부두20070507)" xfId="5110"/>
    <cellStyle name="_신양수설변내역서_설계예산서(포항신항4부두50mm할증20070507)" xfId="5111"/>
    <cellStyle name="_신양수설변내역서_설계예산서(흥덕교NFJ)" xfId="5112"/>
    <cellStyle name="_신양수설변내역서_설계예산서(흥덕교NFJ20070302)" xfId="5113"/>
    <cellStyle name="_신축이음장치 집계표" xfId="5114"/>
    <cellStyle name="_신호제어_무선전송장치_내역서" xfId="5115"/>
    <cellStyle name="_실행(현장안)" xfId="10439"/>
    <cellStyle name="_아스콘 및 폐기물내역" xfId="5116"/>
    <cellStyle name="_아스콘 및 폐기물내역_도로굴착 복구비 정비대장-1" xfId="5117"/>
    <cellStyle name="_아차산배수지보수공사실시설계-2006" xfId="10440"/>
    <cellStyle name="_아차산배수지보수공사실시설계-20060120" xfId="10441"/>
    <cellStyle name="_안전관리비(차수별)" xfId="442"/>
    <cellStyle name="_안전노임" xfId="443"/>
    <cellStyle name="_앙성수량총괄(관수정)" xfId="5118"/>
    <cellStyle name="_앙성수량총괄(관수정)_1" xfId="5119"/>
    <cellStyle name="_앙성수량총괄(관수정)_2" xfId="5120"/>
    <cellStyle name="_양식" xfId="444"/>
    <cellStyle name="_양식_1" xfId="445"/>
    <cellStyle name="_양식_2" xfId="446"/>
    <cellStyle name="_양식_3.0설계변경(3회)" xfId="447"/>
    <cellStyle name="_양식_설계변경(1회)" xfId="448"/>
    <cellStyle name="_양식_설계변경(2회)" xfId="449"/>
    <cellStyle name="_양식_설계변경(3회)" xfId="450"/>
    <cellStyle name="_양식_설계변경내역서" xfId="451"/>
    <cellStyle name="_양양교_간접비" xfId="10442"/>
    <cellStyle name="_양재천 수량산출서" xfId="5121"/>
    <cellStyle name="_양재천 수량산출서_도로굴착 복구비 정비대장-1" xfId="5122"/>
    <cellStyle name="_양재천 수로box실정보고" xfId="5123"/>
    <cellStyle name="_여건보고양식" xfId="452"/>
    <cellStyle name="_여건보고양식_3.0설계변경(3회)" xfId="453"/>
    <cellStyle name="_여건보고양식_설계변경(1회)" xfId="454"/>
    <cellStyle name="_여건보고양식_설계변경(2회)" xfId="455"/>
    <cellStyle name="_여건보고양식_설계변경(3회)" xfId="456"/>
    <cellStyle name="_여건보고양식_설계변경내역서" xfId="457"/>
    <cellStyle name="_역삼동 720-35번지 작업계획" xfId="5124"/>
    <cellStyle name="_역삼동 720-35번지 작업계획_도로굴착 복구비 정비대장-1" xfId="5125"/>
    <cellStyle name="_연결관설치비용" xfId="5126"/>
    <cellStyle name="_연약지반수량산출" xfId="10443"/>
    <cellStyle name="_예산산근(김천영동)_본사안rev2" xfId="10444"/>
    <cellStyle name="_예안천교-수량산출서" xfId="5127"/>
    <cellStyle name="_옹벽공" xfId="10445"/>
    <cellStyle name="_옹벽공_맨홀구조물공" xfId="10446"/>
    <cellStyle name="_옹벽공_수량산출서" xfId="10447"/>
    <cellStyle name="_옹벽수량" xfId="10448"/>
    <cellStyle name="_옹벽수량_맨홀구조물공" xfId="10449"/>
    <cellStyle name="_옹벽수량_수량산출서" xfId="10450"/>
    <cellStyle name="_용정2p3(아포)" xfId="5128"/>
    <cellStyle name="_우물통일반보수(최종수정분)" xfId="458"/>
    <cellStyle name="_울산실시설계내역서(하이테콤)-B" xfId="5129"/>
    <cellStyle name="_원가계산및내역(두진)" xfId="5130"/>
    <cellStyle name="_원가세부내역" xfId="5131"/>
    <cellStyle name="_원곡ic변경내역서야간" xfId="5132"/>
    <cellStyle name="_원동천교(상)외-수량수정" xfId="5133"/>
    <cellStyle name="_원석학원본관개축견적" xfId="459"/>
    <cellStyle name="_원석학원작업" xfId="460"/>
    <cellStyle name="_월성사택골프연습장 신축공사" xfId="10451"/>
    <cellStyle name="_월촌2교-수량산출서" xfId="5134"/>
    <cellStyle name="_유첨3(서식)" xfId="461"/>
    <cellStyle name="_유첨3(서식)_1" xfId="462"/>
    <cellStyle name="_유첨3(서식)_3.0설계변경(3회)" xfId="463"/>
    <cellStyle name="_유첨3(서식)_설계변경(1회)" xfId="464"/>
    <cellStyle name="_유첨3(서식)_설계변경(2회)" xfId="465"/>
    <cellStyle name="_유첨3(서식)_설계변경(3회)" xfId="466"/>
    <cellStyle name="_유첨3(서식)_설계변경내역서" xfId="467"/>
    <cellStyle name="_음성방향-p1" xfId="5135"/>
    <cellStyle name="_인원계획표 " xfId="468"/>
    <cellStyle name="_인원계획표  2" xfId="5136"/>
    <cellStyle name="_인원계획표 _(가)실행" xfId="469"/>
    <cellStyle name="_인원계획표 _(가)실행_02.작업일보(04.3.16~)" xfId="470"/>
    <cellStyle name="_인원계획표 _(가)실행_04.회의자료양식(12월10일)" xfId="471"/>
    <cellStyle name="_인원계획표 _(가)실행_04.회의자료양식(12월10일)_02.작업일보(04.3.16~)" xfId="472"/>
    <cellStyle name="_인원계획표 _(가)실행_04.회의자료양식(12월10일)_작업일보(04.3.16~)" xfId="473"/>
    <cellStyle name="_인원계획표 _(가)실행_04.회의자료양식(12월10일)_진행" xfId="474"/>
    <cellStyle name="_인원계획표 _(가)실행_Book1" xfId="475"/>
    <cellStyle name="_인원계획표 _(가)실행_Book1_02.작업일보(04.3.16~)" xfId="476"/>
    <cellStyle name="_인원계획표 _(가)실행_Book1_작업일보(04.3.16~)" xfId="477"/>
    <cellStyle name="_인원계획표 _(가)실행_Book1_진행" xfId="478"/>
    <cellStyle name="_인원계획표 _(가)실행_방호책 및보도포장내역" xfId="479"/>
    <cellStyle name="_인원계획표 _(가)실행_월간공정보고(03.12.01)" xfId="480"/>
    <cellStyle name="_인원계획표 _(가)실행_월간공정보고(03.12.01)_02.작업일보(04.3.16~)" xfId="481"/>
    <cellStyle name="_인원계획표 _(가)실행_월간공정보고(03.12.01)_작업일보(04.3.16~)" xfId="482"/>
    <cellStyle name="_인원계획표 _(가)실행_월간공정보고(03.12.01)_진행" xfId="483"/>
    <cellStyle name="_인원계획표 _(가)실행_작업일보(04.3.16~)" xfId="484"/>
    <cellStyle name="_인원계획표 _(가)실행_전도금정산서" xfId="485"/>
    <cellStyle name="_인원계획표 _(가)실행_전도금정산서_02.작업일보(04.3.16~)" xfId="486"/>
    <cellStyle name="_인원계획표 _(가)실행_전도금정산서_작업일보(04.3.16~)" xfId="487"/>
    <cellStyle name="_인원계획표 _(가)실행_전도금정산서_진행" xfId="488"/>
    <cellStyle name="_인원계획표 _(가)실행_주간공정보고(03.12.01)" xfId="489"/>
    <cellStyle name="_인원계획표 _(가)실행_주간공정보고(03.12.01)_02.작업일보(04.3.16~)" xfId="490"/>
    <cellStyle name="_인원계획표 _(가)실행_주간공정보고(03.12.01)_작업일보(04.3.16~)" xfId="491"/>
    <cellStyle name="_인원계획표 _(가)실행_주간공정보고(03.12.01)_진행" xfId="492"/>
    <cellStyle name="_인원계획표 _(가)실행_진행" xfId="493"/>
    <cellStyle name="_인원계획표 _(가)실행_회의자료양식(12월10일)-수정" xfId="494"/>
    <cellStyle name="_인원계획표 _(가)실행_회의자료양식(12월10일)-수정_02.작업일보(04.3.16~)" xfId="495"/>
    <cellStyle name="_인원계획표 _(가)실행_회의자료양식(12월10일)-수정_작업일보(04.3.16~)" xfId="496"/>
    <cellStyle name="_인원계획표 _(가)실행_회의자료양식(12월10일)-수정_진행" xfId="497"/>
    <cellStyle name="_인원계획표 _02.작업일보(04.3.16~)" xfId="498"/>
    <cellStyle name="_인원계획표 _04.회의자료양식(12월10일)" xfId="499"/>
    <cellStyle name="_인원계획표 _04.회의자료양식(12월10일)_02.작업일보(04.3.16~)" xfId="500"/>
    <cellStyle name="_인원계획표 _04.회의자료양식(12월10일)_작업일보(04.3.16~)" xfId="501"/>
    <cellStyle name="_인원계획표 _04.회의자료양식(12월10일)_진행" xfId="502"/>
    <cellStyle name="_인원계획표 _050617-2 착공공정&amp;인원장비" xfId="10452"/>
    <cellStyle name="_인원계획표 _050707 전체내역서(최초)" xfId="10453"/>
    <cellStyle name="_인원계획표 _050716 하도분개" xfId="10454"/>
    <cellStyle name="_인원계획표 _051011 철거,하부" xfId="10455"/>
    <cellStyle name="_인원계획표 _1차내역서(선우대교)156000" xfId="10456"/>
    <cellStyle name="_인원계획표 _1차내역서(선우대교)156000_단가승인양식" xfId="10457"/>
    <cellStyle name="_인원계획표 _1차분내역서(20억)" xfId="10458"/>
    <cellStyle name="_인원계획표 _1차분내역서(20억)_단가승인양식" xfId="10459"/>
    <cellStyle name="_인원계획표 _1차분내역서(39.5억)" xfId="10460"/>
    <cellStyle name="_인원계획표 _1차분내역서(39.5억)_단가승인양식" xfId="10461"/>
    <cellStyle name="_인원계획표 _2002년도경영계획" xfId="10462"/>
    <cellStyle name="_인원계획표 _2002변경실행" xfId="10463"/>
    <cellStyle name="_인원계획표 _2002변경실행(1)" xfId="10464"/>
    <cellStyle name="_인원계획표 _2003변경실행" xfId="10465"/>
    <cellStyle name="_인원계획표 _3차구청심의내용서" xfId="5137"/>
    <cellStyle name="_인원계획표 _3차구청심의내용서(1)" xfId="5138"/>
    <cellStyle name="_인원계획표 _3차구청심의내용서(1)_도로굴착 복구비 정비대장-1" xfId="5139"/>
    <cellStyle name="_인원계획표 _3차구청심의내용서_3차구청심의내용서(1)" xfId="5140"/>
    <cellStyle name="_인원계획표 _3차구청심의내용서_3차구청심의내용서(1)_3차구청심의내용서(1)" xfId="5141"/>
    <cellStyle name="_인원계획표 _3차구청심의내용서_3차구청심의내용서(1)_3차구청심의내용서(1)_도로굴착 복구비 정비대장-1" xfId="5142"/>
    <cellStyle name="_인원계획표 _3차구청심의내용서_3차구청심의내용서(1)_계약금액변경에따른 실정보고서철" xfId="5143"/>
    <cellStyle name="_인원계획표 _3차구청심의내용서_3차구청심의내용서(1)_계약금액변경에따른 실정보고서철_도로굴착 복구비 정비대장-1" xfId="5144"/>
    <cellStyle name="_인원계획표 _3차구청심의내용서_3차구청심의내용서(1)_굴착승인 미굴착내역" xfId="5145"/>
    <cellStyle name="_인원계획표 _3차구청심의내용서_3차구청심의내용서(1)_굴착승인 미굴착내역_도로굴착 복구비 정비대장-1" xfId="5146"/>
    <cellStyle name="_인원계획표 _3차구청심의내용서_3차구청심의내용서(1)_도로굴착 복구비 정비대장-1" xfId="5147"/>
    <cellStyle name="_인원계획표 _3차구청심의내용서_3차구청심의내용서(1)_수량산출서" xfId="5148"/>
    <cellStyle name="_인원계획표 _3차구청심의내용서_3차구청심의내용서(1)_차수별 관자재리스트(시도,구도)" xfId="5149"/>
    <cellStyle name="_인원계획표 _3차구청심의내용서_3차구청심의내용서(1)_차수별 관자재리스트(시도,구도)_도로굴착 복구비 정비대장-1" xfId="5150"/>
    <cellStyle name="_인원계획표 _3차구청심의내용서_굴착승인 미굴착내역" xfId="5151"/>
    <cellStyle name="_인원계획표 _3차구청심의내용서_굴착승인 미굴착내역_굴착승인 미굴착내역" xfId="5152"/>
    <cellStyle name="_인원계획표 _3차구청심의내용서_굴착승인 미굴착내역_굴착승인 미굴착내역_도로굴착 복구비 정비대장-1" xfId="5153"/>
    <cellStyle name="_인원계획표 _3차구청심의내용서_굴착승인 미굴착내역_도로굴착 복구비 정비대장-1" xfId="5154"/>
    <cellStyle name="_인원계획표 _3차구청심의내용서_도로굴착 복구비 정비대장-1" xfId="5155"/>
    <cellStyle name="_인원계획표 _3차구청심의내용서_수량산출서" xfId="5156"/>
    <cellStyle name="_인원계획표 _3차구청심의내용서_준공검사 수행결과" xfId="5157"/>
    <cellStyle name="_인원계획표 _3차구청심의내용서_준공검사 수행결과_도로굴착 복구비 정비대장-1" xfId="5158"/>
    <cellStyle name="_인원계획표 _3회 설계변경내역서" xfId="5159"/>
    <cellStyle name="_인원계획표 _3회 설계변경내역서_도로굴착 복구비 정비대장-1" xfId="5160"/>
    <cellStyle name="_인원계획표 _Book1" xfId="503"/>
    <cellStyle name="_인원계획표 _Book1_02.작업일보(04.3.16~)" xfId="504"/>
    <cellStyle name="_인원계획표 _Book1_작업일보(04.3.16~)" xfId="505"/>
    <cellStyle name="_인원계획표 _Book1_진행" xfId="506"/>
    <cellStyle name="_인원계획표 _가실행(공설운동장)" xfId="507"/>
    <cellStyle name="_인원계획표 _가실행(공설운동장)_02.작업일보(04.3.16~)" xfId="508"/>
    <cellStyle name="_인원계획표 _가실행(공설운동장)_04.회의자료양식(12월10일)" xfId="509"/>
    <cellStyle name="_인원계획표 _가실행(공설운동장)_04.회의자료양식(12월10일)_02.작업일보(04.3.16~)" xfId="510"/>
    <cellStyle name="_인원계획표 _가실행(공설운동장)_04.회의자료양식(12월10일)_작업일보(04.3.16~)" xfId="511"/>
    <cellStyle name="_인원계획표 _가실행(공설운동장)_04.회의자료양식(12월10일)_진행" xfId="512"/>
    <cellStyle name="_인원계획표 _가실행(공설운동장)_Book1" xfId="513"/>
    <cellStyle name="_인원계획표 _가실행(공설운동장)_Book1_02.작업일보(04.3.16~)" xfId="514"/>
    <cellStyle name="_인원계획표 _가실행(공설운동장)_Book1_작업일보(04.3.16~)" xfId="515"/>
    <cellStyle name="_인원계획표 _가실행(공설운동장)_Book1_진행" xfId="516"/>
    <cellStyle name="_인원계획표 _가실행(공설운동장)_방호책 및보도포장내역" xfId="517"/>
    <cellStyle name="_인원계획표 _가실행(공설운동장)_월간공정보고(03.12.01)" xfId="518"/>
    <cellStyle name="_인원계획표 _가실행(공설운동장)_월간공정보고(03.12.01)_02.작업일보(04.3.16~)" xfId="519"/>
    <cellStyle name="_인원계획표 _가실행(공설운동장)_월간공정보고(03.12.01)_작업일보(04.3.16~)" xfId="520"/>
    <cellStyle name="_인원계획표 _가실행(공설운동장)_월간공정보고(03.12.01)_진행" xfId="521"/>
    <cellStyle name="_인원계획표 _가실행(공설운동장)_작업일보(04.3.16~)" xfId="522"/>
    <cellStyle name="_인원계획표 _가실행(공설운동장)_전도금정산서" xfId="523"/>
    <cellStyle name="_인원계획표 _가실행(공설운동장)_전도금정산서_02.작업일보(04.3.16~)" xfId="524"/>
    <cellStyle name="_인원계획표 _가실행(공설운동장)_전도금정산서_작업일보(04.3.16~)" xfId="525"/>
    <cellStyle name="_인원계획표 _가실행(공설운동장)_전도금정산서_진행" xfId="526"/>
    <cellStyle name="_인원계획표 _가실행(공설운동장)_주간공정보고(03.12.01)" xfId="527"/>
    <cellStyle name="_인원계획표 _가실행(공설운동장)_주간공정보고(03.12.01)_02.작업일보(04.3.16~)" xfId="528"/>
    <cellStyle name="_인원계획표 _가실행(공설운동장)_주간공정보고(03.12.01)_작업일보(04.3.16~)" xfId="529"/>
    <cellStyle name="_인원계획표 _가실행(공설운동장)_주간공정보고(03.12.01)_진행" xfId="530"/>
    <cellStyle name="_인원계획표 _가실행(공설운동장)_진행" xfId="531"/>
    <cellStyle name="_인원계획표 _가실행(공설운동장)_회의자료양식(12월10일)-수정" xfId="532"/>
    <cellStyle name="_인원계획표 _가실행(공설운동장)_회의자료양식(12월10일)-수정_02.작업일보(04.3.16~)" xfId="533"/>
    <cellStyle name="_인원계획표 _가실행(공설운동장)_회의자료양식(12월10일)-수정_작업일보(04.3.16~)" xfId="534"/>
    <cellStyle name="_인원계획표 _가실행(공설운동장)_회의자료양식(12월10일)-수정_진행" xfId="535"/>
    <cellStyle name="_인원계획표 _가실행(송탄IC)" xfId="536"/>
    <cellStyle name="_인원계획표 _가실행(송탄IC)_02.작업일보(04.3.16~)" xfId="537"/>
    <cellStyle name="_인원계획표 _가실행(송탄IC)_04.회의자료양식(12월10일)" xfId="538"/>
    <cellStyle name="_인원계획표 _가실행(송탄IC)_04.회의자료양식(12월10일)_02.작업일보(04.3.16~)" xfId="539"/>
    <cellStyle name="_인원계획표 _가실행(송탄IC)_04.회의자료양식(12월10일)_작업일보(04.3.16~)" xfId="540"/>
    <cellStyle name="_인원계획표 _가실행(송탄IC)_04.회의자료양식(12월10일)_진행" xfId="541"/>
    <cellStyle name="_인원계획표 _가실행(송탄IC)_Book1" xfId="542"/>
    <cellStyle name="_인원계획표 _가실행(송탄IC)_Book1_02.작업일보(04.3.16~)" xfId="543"/>
    <cellStyle name="_인원계획표 _가실행(송탄IC)_Book1_작업일보(04.3.16~)" xfId="544"/>
    <cellStyle name="_인원계획표 _가실행(송탄IC)_Book1_진행" xfId="545"/>
    <cellStyle name="_인원계획표 _가실행(송탄IC)_방호책 및보도포장내역" xfId="546"/>
    <cellStyle name="_인원계획표 _가실행(송탄IC)_월간공정보고(03.12.01)" xfId="547"/>
    <cellStyle name="_인원계획표 _가실행(송탄IC)_월간공정보고(03.12.01)_02.작업일보(04.3.16~)" xfId="548"/>
    <cellStyle name="_인원계획표 _가실행(송탄IC)_월간공정보고(03.12.01)_작업일보(04.3.16~)" xfId="549"/>
    <cellStyle name="_인원계획표 _가실행(송탄IC)_월간공정보고(03.12.01)_진행" xfId="550"/>
    <cellStyle name="_인원계획표 _가실행(송탄IC)_작업일보(04.3.16~)" xfId="551"/>
    <cellStyle name="_인원계획표 _가실행(송탄IC)_전도금정산서" xfId="552"/>
    <cellStyle name="_인원계획표 _가실행(송탄IC)_전도금정산서_02.작업일보(04.3.16~)" xfId="553"/>
    <cellStyle name="_인원계획표 _가실행(송탄IC)_전도금정산서_작업일보(04.3.16~)" xfId="554"/>
    <cellStyle name="_인원계획표 _가실행(송탄IC)_전도금정산서_진행" xfId="555"/>
    <cellStyle name="_인원계획표 _가실행(송탄IC)_주간공정보고(03.12.01)" xfId="556"/>
    <cellStyle name="_인원계획표 _가실행(송탄IC)_주간공정보고(03.12.01)_02.작업일보(04.3.16~)" xfId="557"/>
    <cellStyle name="_인원계획표 _가실행(송탄IC)_주간공정보고(03.12.01)_작업일보(04.3.16~)" xfId="558"/>
    <cellStyle name="_인원계획표 _가실행(송탄IC)_주간공정보고(03.12.01)_진행" xfId="559"/>
    <cellStyle name="_인원계획표 _가실행(송탄IC)_진행" xfId="560"/>
    <cellStyle name="_인원계획표 _가실행(송탄IC)_회의자료양식(12월10일)-수정" xfId="561"/>
    <cellStyle name="_인원계획표 _가실행(송탄IC)_회의자료양식(12월10일)-수정_02.작업일보(04.3.16~)" xfId="562"/>
    <cellStyle name="_인원계획표 _가실행(송탄IC)_회의자료양식(12월10일)-수정_작업일보(04.3.16~)" xfId="563"/>
    <cellStyle name="_인원계획표 _가실행(송탄IC)_회의자료양식(12월10일)-수정_진행" xfId="564"/>
    <cellStyle name="_인원계획표 _견적" xfId="10466"/>
    <cellStyle name="_인원계획표 _견적_050707 전체내역서(최초)" xfId="10467"/>
    <cellStyle name="_인원계획표 _견적_050716 하도분개" xfId="10468"/>
    <cellStyle name="_인원계획표 _계약금액변경에따른 실정보고서철" xfId="5161"/>
    <cellStyle name="_인원계획표 _계약금액변경에따른 실정보고서철_도로굴착 복구비 정비대장-1" xfId="5162"/>
    <cellStyle name="_인원계획표 _굴착승인 미굴착내역" xfId="5163"/>
    <cellStyle name="_인원계획표 _굴착승인 미굴착내역_도로굴착 복구비 정비대장-1" xfId="5164"/>
    <cellStyle name="_인원계획표 _내성천교-수량산출서" xfId="5165"/>
    <cellStyle name="_인원계획표 _내진내역및수량산출(05.12.1터파기외)" xfId="5166"/>
    <cellStyle name="_인원계획표 _내진내역및수량산출(05.12.1터파기외)_거모4교" xfId="5167"/>
    <cellStyle name="_인원계획표 _내진내역및수량산출(05.12.1터파기외)_거모4교_내성천교-수량산출서" xfId="5168"/>
    <cellStyle name="_인원계획표 _내진내역및수량산출(05.12.1터파기외)_거모4교_석수IC교수량산출서" xfId="5169"/>
    <cellStyle name="_인원계획표 _내진내역및수량산출(05.12.1터파기외)_거모4교_석수IC교수량산출서(기둥보강)" xfId="5170"/>
    <cellStyle name="_인원계획표 _내진내역및수량산출(05.12.1터파기외)_내성천교-수량산출서" xfId="5171"/>
    <cellStyle name="_인원계획표 _내진내역및수량산출(05.12.1터파기외)_내역4" xfId="5172"/>
    <cellStyle name="_인원계획표 _내진내역및수량산출(05.12.1터파기외)_내역4_내성천교-수량산출서" xfId="5173"/>
    <cellStyle name="_인원계획표 _내진내역및수량산출(05.12.1터파기외)_내역4_석수IC교수량산출서" xfId="5174"/>
    <cellStyle name="_인원계획표 _내진내역및수량산출(05.12.1터파기외)_내역4_석수IC교수량산출서(기둥보강)" xfId="5175"/>
    <cellStyle name="_인원계획표 _내진내역및수량산출(05.12.1터파기외)_동명교" xfId="5176"/>
    <cellStyle name="_인원계획표 _내진내역및수량산출(05.12.1터파기외)_동명교_내성천교-수량산출서" xfId="5177"/>
    <cellStyle name="_인원계획표 _내진내역및수량산출(05.12.1터파기외)_동명교_석수IC교수량산출서" xfId="5178"/>
    <cellStyle name="_인원계획표 _내진내역및수량산출(05.12.1터파기외)_동명교_석수IC교수량산출서(기둥보강)" xfId="5179"/>
    <cellStyle name="_인원계획표 _내진내역및수량산출(05.12.1터파기외)_밀주교내역2" xfId="5180"/>
    <cellStyle name="_인원계획표 _내진내역및수량산출(05.12.1터파기외)_밀주교내역2_내성천교-수량산출서" xfId="5181"/>
    <cellStyle name="_인원계획표 _내진내역및수량산출(05.12.1터파기외)_밀주교내역2_석수IC교수량산출서" xfId="5182"/>
    <cellStyle name="_인원계획표 _내진내역및수량산출(05.12.1터파기외)_밀주교내역2_석수IC교수량산출서(기둥보강)" xfId="5183"/>
    <cellStyle name="_인원계획표 _내진내역및수량산출(05.12.1터파기외)_석수IC교수량산출서" xfId="5184"/>
    <cellStyle name="_인원계획표 _내진내역및수량산출(05.12.1터파기외)_석수IC교수량산출서(기둥보강)" xfId="5185"/>
    <cellStyle name="_인원계획표 _내진내역및수량산출(05.12.1터파기외)_소하교" xfId="5186"/>
    <cellStyle name="_인원계획표 _내진내역및수량산출(05.12.1터파기외)_소하교_내성천교-수량산출서" xfId="5187"/>
    <cellStyle name="_인원계획표 _내진내역및수량산출(05.12.1터파기외)_소하교_석수IC교수량산출서" xfId="5188"/>
    <cellStyle name="_인원계획표 _내진내역및수량산출(05.12.1터파기외)_소하교_석수IC교수량산출서(기둥보강)" xfId="5189"/>
    <cellStyle name="_인원계획표 _내진내역및수량산출(05.12.1터파기외)_소하교수량내역" xfId="5190"/>
    <cellStyle name="_인원계획표 _내진내역및수량산출(05.12.1터파기외)_소하교수량내역_내성천교-수량산출서" xfId="5191"/>
    <cellStyle name="_인원계획표 _내진내역및수량산출(05.12.1터파기외)_소하교수량내역_석수IC교수량산출서" xfId="5192"/>
    <cellStyle name="_인원계획표 _내진내역및수량산출(05.12.1터파기외)_소하교수량내역_석수IC교수량산출서(기둥보강)" xfId="5193"/>
    <cellStyle name="_인원계획표 _내진내역및수량산출(05.12.1터파기외)_진안교내역3" xfId="5194"/>
    <cellStyle name="_인원계획표 _내진내역및수량산출(05.12.1터파기외)_진안교내역3_내성천교-수량산출서" xfId="5195"/>
    <cellStyle name="_인원계획표 _내진내역및수량산출(05.12.1터파기외)_진안교내역3_석수IC교수량산출서" xfId="5196"/>
    <cellStyle name="_인원계획표 _내진내역및수량산출(05.12.1터파기외)_진안교내역3_석수IC교수량산출서(기둥보강)" xfId="5197"/>
    <cellStyle name="_인원계획표 _내진내역및수량산출(05.12.1터파기외)_진위교(수정)" xfId="5198"/>
    <cellStyle name="_인원계획표 _내진내역및수량산출(05.12.1터파기외)_진위교(수정)_내성천교-수량산출서" xfId="5199"/>
    <cellStyle name="_인원계획표 _내진내역및수량산출(05.12.1터파기외)_진위교(수정)_석수IC교수량산출서" xfId="5200"/>
    <cellStyle name="_인원계획표 _내진내역및수량산출(05.12.1터파기외)_진위교(수정)_석수IC교수량산출서(기둥보강)" xfId="5201"/>
    <cellStyle name="_인원계획표 _내진내역및수량산출(05.12.1터파기외)_진위교내역3" xfId="5202"/>
    <cellStyle name="_인원계획표 _내진내역및수량산출(05.12.1터파기외)_진위교내역3_내성천교-수량산출서" xfId="5203"/>
    <cellStyle name="_인원계획표 _내진내역및수량산출(05.12.1터파기외)_진위교내역3_석수IC교수량산출서" xfId="5204"/>
    <cellStyle name="_인원계획표 _내진내역및수량산출(05.12.1터파기외)_진위교내역3_석수IC교수량산출서(기둥보강)" xfId="5205"/>
    <cellStyle name="_인원계획표 _단가산출근거" xfId="10469"/>
    <cellStyle name="_인원계획표 _단가승인양식" xfId="10470"/>
    <cellStyle name="_인원계획표 _도로굴착 복구비 정비대장-1" xfId="5206"/>
    <cellStyle name="_인원계획표 _맑은물보내기 내역서(계약내역서)" xfId="5207"/>
    <cellStyle name="_인원계획표 _맑은물보내기 내역서(계약내역서)_도로굴착 복구비 정비대장-1" xfId="5208"/>
    <cellStyle name="_인원계획표 _밀주교내역2" xfId="5209"/>
    <cellStyle name="_인원계획표 _밀주교내역2_거모4교" xfId="5210"/>
    <cellStyle name="_인원계획표 _밀주교내역2_거모4교_내성천교-수량산출서" xfId="5211"/>
    <cellStyle name="_인원계획표 _밀주교내역2_거모4교_석수IC교수량산출서" xfId="5212"/>
    <cellStyle name="_인원계획표 _밀주교내역2_거모4교_석수IC교수량산출서(기둥보강)" xfId="5213"/>
    <cellStyle name="_인원계획표 _밀주교내역2_내성천교-수량산출서" xfId="5214"/>
    <cellStyle name="_인원계획표 _밀주교내역2_내역4" xfId="5215"/>
    <cellStyle name="_인원계획표 _밀주교내역2_내역4_내성천교-수량산출서" xfId="5216"/>
    <cellStyle name="_인원계획표 _밀주교내역2_내역4_석수IC교수량산출서" xfId="5217"/>
    <cellStyle name="_인원계획표 _밀주교내역2_내역4_석수IC교수량산출서(기둥보강)" xfId="5218"/>
    <cellStyle name="_인원계획표 _밀주교내역2_동명교" xfId="5219"/>
    <cellStyle name="_인원계획표 _밀주교내역2_동명교_내성천교-수량산출서" xfId="5220"/>
    <cellStyle name="_인원계획표 _밀주교내역2_동명교_석수IC교수량산출서" xfId="5221"/>
    <cellStyle name="_인원계획표 _밀주교내역2_동명교_석수IC교수량산출서(기둥보강)" xfId="5222"/>
    <cellStyle name="_인원계획표 _밀주교내역2_석수IC교수량산출서" xfId="5223"/>
    <cellStyle name="_인원계획표 _밀주교내역2_석수IC교수량산출서(기둥보강)" xfId="5224"/>
    <cellStyle name="_인원계획표 _밀주교내역2_소하교" xfId="5225"/>
    <cellStyle name="_인원계획표 _밀주교내역2_소하교_내성천교-수량산출서" xfId="5226"/>
    <cellStyle name="_인원계획표 _밀주교내역2_소하교_석수IC교수량산출서" xfId="5227"/>
    <cellStyle name="_인원계획표 _밀주교내역2_소하교_석수IC교수량산출서(기둥보강)" xfId="5228"/>
    <cellStyle name="_인원계획표 _밀주교내역2_소하교수량내역" xfId="5229"/>
    <cellStyle name="_인원계획표 _밀주교내역2_소하교수량내역_내성천교-수량산출서" xfId="5230"/>
    <cellStyle name="_인원계획표 _밀주교내역2_소하교수량내역_석수IC교수량산출서" xfId="5231"/>
    <cellStyle name="_인원계획표 _밀주교내역2_소하교수량내역_석수IC교수량산출서(기둥보강)" xfId="5232"/>
    <cellStyle name="_인원계획표 _밀주교내역2_진안교내역3" xfId="5233"/>
    <cellStyle name="_인원계획표 _밀주교내역2_진안교내역3_내성천교-수량산출서" xfId="5234"/>
    <cellStyle name="_인원계획표 _밀주교내역2_진안교내역3_석수IC교수량산출서" xfId="5235"/>
    <cellStyle name="_인원계획표 _밀주교내역2_진안교내역3_석수IC교수량산출서(기둥보강)" xfId="5236"/>
    <cellStyle name="_인원계획표 _밀주교내역2_진위교(수정)" xfId="5237"/>
    <cellStyle name="_인원계획표 _밀주교내역2_진위교(수정)_내성천교-수량산출서" xfId="5238"/>
    <cellStyle name="_인원계획표 _밀주교내역2_진위교(수정)_석수IC교수량산출서" xfId="5239"/>
    <cellStyle name="_인원계획표 _밀주교내역2_진위교(수정)_석수IC교수량산출서(기둥보강)" xfId="5240"/>
    <cellStyle name="_인원계획표 _밀주교내역2_진위교내역3" xfId="5241"/>
    <cellStyle name="_인원계획표 _밀주교내역2_진위교내역3_내성천교-수량산출서" xfId="5242"/>
    <cellStyle name="_인원계획표 _밀주교내역2_진위교내역3_석수IC교수량산출서" xfId="5243"/>
    <cellStyle name="_인원계획표 _밀주교내역2_진위교내역3_석수IC교수량산출서(기둥보강)" xfId="5244"/>
    <cellStyle name="_인원계획표 _방호책 및보도포장내역" xfId="565"/>
    <cellStyle name="_인원계획표 _부사장님보고" xfId="10471"/>
    <cellStyle name="_인원계획표 _부사장님보고_2002경영전략회의" xfId="10472"/>
    <cellStyle name="_인원계획표 _부사장님보고_2002년도경영계획" xfId="10473"/>
    <cellStyle name="_인원계획표 _부사장님보고_생산성2002" xfId="10474"/>
    <cellStyle name="_인원계획표 _부사장님보고_현장공사현황" xfId="10475"/>
    <cellStyle name="_인원계획표 _부사장님보고_현장공사현황(공동사)" xfId="10476"/>
    <cellStyle name="_인원계획표 _부사장님보고_현장공사현황(대내)" xfId="10477"/>
    <cellStyle name="_인원계획표 _부사장님보고_현장공사현황_2002년도경영계획" xfId="10478"/>
    <cellStyle name="_인원계획표 _부사장님보고_현장조직표" xfId="10479"/>
    <cellStyle name="_인원계획표 _부사장님보고_현장조직표_2002년도경영계획" xfId="10480"/>
    <cellStyle name="_인원계획표 _부사장님보고_현장현황(공동사)" xfId="10481"/>
    <cellStyle name="_인원계획표 _부사장님보고_현장현황(사장님)" xfId="10482"/>
    <cellStyle name="_인원계획표 _산근" xfId="10483"/>
    <cellStyle name="_인원계획표 _산근_050707 전체내역서(최초)" xfId="10484"/>
    <cellStyle name="_인원계획표 _산근_050716 하도분개" xfId="10485"/>
    <cellStyle name="_인원계획표 _석수IC교수량산출서" xfId="5245"/>
    <cellStyle name="_인원계획표 _석수IC교수량산출서(기둥보강)" xfId="5246"/>
    <cellStyle name="_인원계획표 _선우대교투찰내역서" xfId="10486"/>
    <cellStyle name="_인원계획표 _선우대교투찰내역서_단가승인양식" xfId="10487"/>
    <cellStyle name="_인원계획표 _수량산출서" xfId="5247"/>
    <cellStyle name="_인원계획표 _신령영천1_입찰" xfId="10488"/>
    <cellStyle name="_인원계획표 _신령영천1_입찰_050707 전체내역서(최초)" xfId="10489"/>
    <cellStyle name="_인원계획표 _신령영천1_입찰_050716 하도분개" xfId="10490"/>
    <cellStyle name="_인원계획표 _실행변경(예상)보고서" xfId="10491"/>
    <cellStyle name="_인원계획표 _실행변경(예상)보고서_단가승인양식" xfId="10492"/>
    <cellStyle name="_인원계획표 _아스콘 및 폐기물내역" xfId="5248"/>
    <cellStyle name="_인원계획표 _아스콘 및 폐기물내역_도로굴착 복구비 정비대장-1" xfId="5249"/>
    <cellStyle name="_인원계획표 _양재천 수량산출서" xfId="5250"/>
    <cellStyle name="_인원계획표 _양재천 수량산출서_도로굴착 복구비 정비대장-1" xfId="5251"/>
    <cellStyle name="_인원계획표 _양재천 수로box실정보고" xfId="5252"/>
    <cellStyle name="_인원계획표 _양재천 수로box실정보고_도로굴착 복구비 정비대장-1" xfId="5253"/>
    <cellStyle name="_인원계획표 _역삼동 720-35번지 작업계획" xfId="5254"/>
    <cellStyle name="_인원계획표 _역삼동 720-35번지 작업계획_도로굴착 복구비 정비대장-1" xfId="5255"/>
    <cellStyle name="_인원계획표 _월간공정보고(03.12.01)" xfId="566"/>
    <cellStyle name="_인원계획표 _월간공정보고(03.12.01)_02.작업일보(04.3.16~)" xfId="567"/>
    <cellStyle name="_인원계획표 _월간공정보고(03.12.01)_작업일보(04.3.16~)" xfId="568"/>
    <cellStyle name="_인원계획표 _월간공정보고(03.12.01)_진행" xfId="569"/>
    <cellStyle name="_인원계획표 _작업일보(04.3.16~)" xfId="570"/>
    <cellStyle name="_인원계획표 _적격 " xfId="5256"/>
    <cellStyle name="_인원계획표 _적격 _내성천교-수량산출서" xfId="5257"/>
    <cellStyle name="_인원계획표 _적격 _내진내역및수량산출(05.12.1터파기외)" xfId="5258"/>
    <cellStyle name="_인원계획표 _적격 _내진내역및수량산출(05.12.1터파기외)_거모4교" xfId="5259"/>
    <cellStyle name="_인원계획표 _적격 _내진내역및수량산출(05.12.1터파기외)_거모4교_내성천교-수량산출서" xfId="5260"/>
    <cellStyle name="_인원계획표 _적격 _내진내역및수량산출(05.12.1터파기외)_거모4교_석수IC교수량산출서" xfId="5261"/>
    <cellStyle name="_인원계획표 _적격 _내진내역및수량산출(05.12.1터파기외)_거모4교_석수IC교수량산출서(기둥보강)" xfId="5262"/>
    <cellStyle name="_인원계획표 _적격 _내진내역및수량산출(05.12.1터파기외)_내성천교-수량산출서" xfId="5263"/>
    <cellStyle name="_인원계획표 _적격 _내진내역및수량산출(05.12.1터파기외)_내역4" xfId="5264"/>
    <cellStyle name="_인원계획표 _적격 _내진내역및수량산출(05.12.1터파기외)_내역4_내성천교-수량산출서" xfId="5265"/>
    <cellStyle name="_인원계획표 _적격 _내진내역및수량산출(05.12.1터파기외)_내역4_석수IC교수량산출서" xfId="5266"/>
    <cellStyle name="_인원계획표 _적격 _내진내역및수량산출(05.12.1터파기외)_내역4_석수IC교수량산출서(기둥보강)" xfId="5267"/>
    <cellStyle name="_인원계획표 _적격 _내진내역및수량산출(05.12.1터파기외)_동명교" xfId="5268"/>
    <cellStyle name="_인원계획표 _적격 _내진내역및수량산출(05.12.1터파기외)_동명교_내성천교-수량산출서" xfId="5269"/>
    <cellStyle name="_인원계획표 _적격 _내진내역및수량산출(05.12.1터파기외)_동명교_석수IC교수량산출서" xfId="5270"/>
    <cellStyle name="_인원계획표 _적격 _내진내역및수량산출(05.12.1터파기외)_동명교_석수IC교수량산출서(기둥보강)" xfId="5271"/>
    <cellStyle name="_인원계획표 _적격 _내진내역및수량산출(05.12.1터파기외)_밀주교내역2" xfId="5272"/>
    <cellStyle name="_인원계획표 _적격 _내진내역및수량산출(05.12.1터파기외)_밀주교내역2_내성천교-수량산출서" xfId="5273"/>
    <cellStyle name="_인원계획표 _적격 _내진내역및수량산출(05.12.1터파기외)_밀주교내역2_석수IC교수량산출서" xfId="5274"/>
    <cellStyle name="_인원계획표 _적격 _내진내역및수량산출(05.12.1터파기외)_밀주교내역2_석수IC교수량산출서(기둥보강)" xfId="5275"/>
    <cellStyle name="_인원계획표 _적격 _내진내역및수량산출(05.12.1터파기외)_석수IC교수량산출서" xfId="5276"/>
    <cellStyle name="_인원계획표 _적격 _내진내역및수량산출(05.12.1터파기외)_석수IC교수량산출서(기둥보강)" xfId="5277"/>
    <cellStyle name="_인원계획표 _적격 _내진내역및수량산출(05.12.1터파기외)_소하교" xfId="5278"/>
    <cellStyle name="_인원계획표 _적격 _내진내역및수량산출(05.12.1터파기외)_소하교_내성천교-수량산출서" xfId="5279"/>
    <cellStyle name="_인원계획표 _적격 _내진내역및수량산출(05.12.1터파기외)_소하교_석수IC교수량산출서" xfId="5280"/>
    <cellStyle name="_인원계획표 _적격 _내진내역및수량산출(05.12.1터파기외)_소하교_석수IC교수량산출서(기둥보강)" xfId="5281"/>
    <cellStyle name="_인원계획표 _적격 _내진내역및수량산출(05.12.1터파기외)_소하교수량내역" xfId="5282"/>
    <cellStyle name="_인원계획표 _적격 _내진내역및수량산출(05.12.1터파기외)_소하교수량내역_내성천교-수량산출서" xfId="5283"/>
    <cellStyle name="_인원계획표 _적격 _내진내역및수량산출(05.12.1터파기외)_소하교수량내역_석수IC교수량산출서" xfId="5284"/>
    <cellStyle name="_인원계획표 _적격 _내진내역및수량산출(05.12.1터파기외)_소하교수량내역_석수IC교수량산출서(기둥보강)" xfId="5285"/>
    <cellStyle name="_인원계획표 _적격 _내진내역및수량산출(05.12.1터파기외)_진안교내역3" xfId="5286"/>
    <cellStyle name="_인원계획표 _적격 _내진내역및수량산출(05.12.1터파기외)_진안교내역3_내성천교-수량산출서" xfId="5287"/>
    <cellStyle name="_인원계획표 _적격 _내진내역및수량산출(05.12.1터파기외)_진안교내역3_석수IC교수량산출서" xfId="5288"/>
    <cellStyle name="_인원계획표 _적격 _내진내역및수량산출(05.12.1터파기외)_진안교내역3_석수IC교수량산출서(기둥보강)" xfId="5289"/>
    <cellStyle name="_인원계획표 _적격 _내진내역및수량산출(05.12.1터파기외)_진위교(수정)" xfId="5290"/>
    <cellStyle name="_인원계획표 _적격 _내진내역및수량산출(05.12.1터파기외)_진위교(수정)_내성천교-수량산출서" xfId="5291"/>
    <cellStyle name="_인원계획표 _적격 _내진내역및수량산출(05.12.1터파기외)_진위교(수정)_석수IC교수량산출서" xfId="5292"/>
    <cellStyle name="_인원계획표 _적격 _내진내역및수량산출(05.12.1터파기외)_진위교(수정)_석수IC교수량산출서(기둥보강)" xfId="5293"/>
    <cellStyle name="_인원계획표 _적격 _내진내역및수량산출(05.12.1터파기외)_진위교내역3" xfId="5294"/>
    <cellStyle name="_인원계획표 _적격 _내진내역및수량산출(05.12.1터파기외)_진위교내역3_내성천교-수량산출서" xfId="5295"/>
    <cellStyle name="_인원계획표 _적격 _내진내역및수량산출(05.12.1터파기외)_진위교내역3_석수IC교수량산출서" xfId="5296"/>
    <cellStyle name="_인원계획표 _적격 _내진내역및수량산출(05.12.1터파기외)_진위교내역3_석수IC교수량산출서(기둥보강)" xfId="5297"/>
    <cellStyle name="_인원계획표 _적격 _밀주교내역2" xfId="5298"/>
    <cellStyle name="_인원계획표 _적격 _밀주교내역2_거모4교" xfId="5299"/>
    <cellStyle name="_인원계획표 _적격 _밀주교내역2_거모4교_내성천교-수량산출서" xfId="5300"/>
    <cellStyle name="_인원계획표 _적격 _밀주교내역2_거모4교_석수IC교수량산출서" xfId="5301"/>
    <cellStyle name="_인원계획표 _적격 _밀주교내역2_거모4교_석수IC교수량산출서(기둥보강)" xfId="5302"/>
    <cellStyle name="_인원계획표 _적격 _밀주교내역2_내성천교-수량산출서" xfId="5303"/>
    <cellStyle name="_인원계획표 _적격 _밀주교내역2_내역4" xfId="5304"/>
    <cellStyle name="_인원계획표 _적격 _밀주교내역2_내역4_내성천교-수량산출서" xfId="5305"/>
    <cellStyle name="_인원계획표 _적격 _밀주교내역2_내역4_석수IC교수량산출서" xfId="5306"/>
    <cellStyle name="_인원계획표 _적격 _밀주교내역2_내역4_석수IC교수량산출서(기둥보강)" xfId="5307"/>
    <cellStyle name="_인원계획표 _적격 _밀주교내역2_동명교" xfId="5308"/>
    <cellStyle name="_인원계획표 _적격 _밀주교내역2_동명교_내성천교-수량산출서" xfId="5309"/>
    <cellStyle name="_인원계획표 _적격 _밀주교내역2_동명교_석수IC교수량산출서" xfId="5310"/>
    <cellStyle name="_인원계획표 _적격 _밀주교내역2_동명교_석수IC교수량산출서(기둥보강)" xfId="5311"/>
    <cellStyle name="_인원계획표 _적격 _밀주교내역2_석수IC교수량산출서" xfId="5312"/>
    <cellStyle name="_인원계획표 _적격 _밀주교내역2_석수IC교수량산출서(기둥보강)" xfId="5313"/>
    <cellStyle name="_인원계획표 _적격 _밀주교내역2_소하교" xfId="5314"/>
    <cellStyle name="_인원계획표 _적격 _밀주교내역2_소하교_내성천교-수량산출서" xfId="5315"/>
    <cellStyle name="_인원계획표 _적격 _밀주교내역2_소하교_석수IC교수량산출서" xfId="5316"/>
    <cellStyle name="_인원계획표 _적격 _밀주교내역2_소하교_석수IC교수량산출서(기둥보강)" xfId="5317"/>
    <cellStyle name="_인원계획표 _적격 _밀주교내역2_소하교수량내역" xfId="5318"/>
    <cellStyle name="_인원계획표 _적격 _밀주교내역2_소하교수량내역_내성천교-수량산출서" xfId="5319"/>
    <cellStyle name="_인원계획표 _적격 _밀주교내역2_소하교수량내역_석수IC교수량산출서" xfId="5320"/>
    <cellStyle name="_인원계획표 _적격 _밀주교내역2_소하교수량내역_석수IC교수량산출서(기둥보강)" xfId="5321"/>
    <cellStyle name="_인원계획표 _적격 _밀주교내역2_진안교내역3" xfId="5322"/>
    <cellStyle name="_인원계획표 _적격 _밀주교내역2_진안교내역3_내성천교-수량산출서" xfId="5323"/>
    <cellStyle name="_인원계획표 _적격 _밀주교내역2_진안교내역3_석수IC교수량산출서" xfId="5324"/>
    <cellStyle name="_인원계획표 _적격 _밀주교내역2_진안교내역3_석수IC교수량산출서(기둥보강)" xfId="5325"/>
    <cellStyle name="_인원계획표 _적격 _밀주교내역2_진위교(수정)" xfId="5326"/>
    <cellStyle name="_인원계획표 _적격 _밀주교내역2_진위교(수정)_내성천교-수량산출서" xfId="5327"/>
    <cellStyle name="_인원계획표 _적격 _밀주교내역2_진위교(수정)_석수IC교수량산출서" xfId="5328"/>
    <cellStyle name="_인원계획표 _적격 _밀주교내역2_진위교(수정)_석수IC교수량산출서(기둥보강)" xfId="5329"/>
    <cellStyle name="_인원계획표 _적격 _밀주교내역2_진위교내역3" xfId="5330"/>
    <cellStyle name="_인원계획표 _적격 _밀주교내역2_진위교내역3_내성천교-수량산출서" xfId="5331"/>
    <cellStyle name="_인원계획표 _적격 _밀주교내역2_진위교내역3_석수IC교수량산출서" xfId="5332"/>
    <cellStyle name="_인원계획표 _적격 _밀주교내역2_진위교내역3_석수IC교수량산출서(기둥보강)" xfId="5333"/>
    <cellStyle name="_인원계획표 _적격 _석수IC교수량산출서" xfId="5334"/>
    <cellStyle name="_인원계획표 _적격 _석수IC교수량산출서(기둥보강)" xfId="5335"/>
    <cellStyle name="_인원계획표 _적격 _진안교내역3" xfId="5336"/>
    <cellStyle name="_인원계획표 _적격 _진안교내역3_내성천교-수량산출서" xfId="5337"/>
    <cellStyle name="_인원계획표 _적격 _진안교내역3_석수IC교수량산출서" xfId="5338"/>
    <cellStyle name="_인원계획표 _적격 _진안교내역3_석수IC교수량산출서(기둥보강)" xfId="5339"/>
    <cellStyle name="_인원계획표 _전도금정산서" xfId="571"/>
    <cellStyle name="_인원계획표 _전도금정산서_02.작업일보(04.3.16~)" xfId="572"/>
    <cellStyle name="_인원계획표 _전도금정산서_작업일보(04.3.16~)" xfId="573"/>
    <cellStyle name="_인원계획표 _전도금정산서_진행" xfId="574"/>
    <cellStyle name="_인원계획표 _전체분내역서" xfId="10493"/>
    <cellStyle name="_인원계획표 _전체분내역서_단가승인양식" xfId="10494"/>
    <cellStyle name="_인원계획표 _제3차 정산내역서" xfId="5340"/>
    <cellStyle name="_인원계획표 _제3차 정산내역서_도로굴착 복구비 정비대장-1" xfId="5341"/>
    <cellStyle name="_인원계획표 _주간공정보고(03.12.01)" xfId="575"/>
    <cellStyle name="_인원계획표 _주간공정보고(03.12.01)_02.작업일보(04.3.16~)" xfId="576"/>
    <cellStyle name="_인원계획표 _주간공정보고(03.12.01)_작업일보(04.3.16~)" xfId="577"/>
    <cellStyle name="_인원계획표 _주간공정보고(03.12.01)_진행" xfId="578"/>
    <cellStyle name="_인원계획표 _중동성황(가)실행" xfId="579"/>
    <cellStyle name="_인원계획표 _중동성황(가)실행_02.작업일보(04.3.16~)" xfId="580"/>
    <cellStyle name="_인원계획표 _중동성황(가)실행_04.회의자료양식(12월10일)" xfId="581"/>
    <cellStyle name="_인원계획표 _중동성황(가)실행_04.회의자료양식(12월10일)_02.작업일보(04.3.16~)" xfId="582"/>
    <cellStyle name="_인원계획표 _중동성황(가)실행_04.회의자료양식(12월10일)_작업일보(04.3.16~)" xfId="583"/>
    <cellStyle name="_인원계획표 _중동성황(가)실행_04.회의자료양식(12월10일)_진행" xfId="584"/>
    <cellStyle name="_인원계획표 _중동성황(가)실행_Book1" xfId="585"/>
    <cellStyle name="_인원계획표 _중동성황(가)실행_Book1_02.작업일보(04.3.16~)" xfId="586"/>
    <cellStyle name="_인원계획표 _중동성황(가)실행_Book1_작업일보(04.3.16~)" xfId="587"/>
    <cellStyle name="_인원계획표 _중동성황(가)실행_Book1_진행" xfId="588"/>
    <cellStyle name="_인원계획표 _중동성황(가)실행_방호책 및보도포장내역" xfId="589"/>
    <cellStyle name="_인원계획표 _중동성황(가)실행_월간공정보고(03.12.01)" xfId="590"/>
    <cellStyle name="_인원계획표 _중동성황(가)실행_월간공정보고(03.12.01)_02.작업일보(04.3.16~)" xfId="591"/>
    <cellStyle name="_인원계획표 _중동성황(가)실행_월간공정보고(03.12.01)_작업일보(04.3.16~)" xfId="592"/>
    <cellStyle name="_인원계획표 _중동성황(가)실행_월간공정보고(03.12.01)_진행" xfId="593"/>
    <cellStyle name="_인원계획표 _중동성황(가)실행_작업일보(04.3.16~)" xfId="594"/>
    <cellStyle name="_인원계획표 _중동성황(가)실행_전도금정산서" xfId="595"/>
    <cellStyle name="_인원계획표 _중동성황(가)실행_전도금정산서_02.작업일보(04.3.16~)" xfId="596"/>
    <cellStyle name="_인원계획표 _중동성황(가)실행_전도금정산서_작업일보(04.3.16~)" xfId="597"/>
    <cellStyle name="_인원계획표 _중동성황(가)실행_전도금정산서_진행" xfId="598"/>
    <cellStyle name="_인원계획표 _중동성황(가)실행_주간공정보고(03.12.01)" xfId="599"/>
    <cellStyle name="_인원계획표 _중동성황(가)실행_주간공정보고(03.12.01)_02.작업일보(04.3.16~)" xfId="600"/>
    <cellStyle name="_인원계획표 _중동성황(가)실행_주간공정보고(03.12.01)_작업일보(04.3.16~)" xfId="601"/>
    <cellStyle name="_인원계획표 _중동성황(가)실행_주간공정보고(03.12.01)_진행" xfId="602"/>
    <cellStyle name="_인원계획표 _중동성황(가)실행_진행" xfId="603"/>
    <cellStyle name="_인원계획표 _중동성황(가)실행_회의자료양식(12월10일)-수정" xfId="604"/>
    <cellStyle name="_인원계획표 _중동성황(가)실행_회의자료양식(12월10일)-수정_02.작업일보(04.3.16~)" xfId="605"/>
    <cellStyle name="_인원계획표 _중동성황(가)실행_회의자료양식(12월10일)-수정_작업일보(04.3.16~)" xfId="606"/>
    <cellStyle name="_인원계획표 _중동성황(가)실행_회의자료양식(12월10일)-수정_진행" xfId="607"/>
    <cellStyle name="_인원계획표 _중동-성황투찰(new)(발주자변경)" xfId="608"/>
    <cellStyle name="_인원계획표 _중동-성황투찰(new)(발주자변경)_02.작업일보(04.3.16~)" xfId="609"/>
    <cellStyle name="_인원계획표 _중동-성황투찰(new)(발주자변경)_04.회의자료양식(12월10일)" xfId="610"/>
    <cellStyle name="_인원계획표 _중동-성황투찰(new)(발주자변경)_04.회의자료양식(12월10일)_02.작업일보(04.3.16~)" xfId="611"/>
    <cellStyle name="_인원계획표 _중동-성황투찰(new)(발주자변경)_04.회의자료양식(12월10일)_작업일보(04.3.16~)" xfId="612"/>
    <cellStyle name="_인원계획표 _중동-성황투찰(new)(발주자변경)_04.회의자료양식(12월10일)_진행" xfId="613"/>
    <cellStyle name="_인원계획표 _중동-성황투찰(new)(발주자변경)_Book1" xfId="614"/>
    <cellStyle name="_인원계획표 _중동-성황투찰(new)(발주자변경)_Book1_02.작업일보(04.3.16~)" xfId="615"/>
    <cellStyle name="_인원계획표 _중동-성황투찰(new)(발주자변경)_Book1_작업일보(04.3.16~)" xfId="616"/>
    <cellStyle name="_인원계획표 _중동-성황투찰(new)(발주자변경)_Book1_진행" xfId="617"/>
    <cellStyle name="_인원계획표 _중동-성황투찰(new)(발주자변경)_방호책 및보도포장내역" xfId="618"/>
    <cellStyle name="_인원계획표 _중동-성황투찰(new)(발주자변경)_월간공정보고(03.12.01)" xfId="619"/>
    <cellStyle name="_인원계획표 _중동-성황투찰(new)(발주자변경)_월간공정보고(03.12.01)_02.작업일보(04.3.16~)" xfId="620"/>
    <cellStyle name="_인원계획표 _중동-성황투찰(new)(발주자변경)_월간공정보고(03.12.01)_작업일보(04.3.16~)" xfId="621"/>
    <cellStyle name="_인원계획표 _중동-성황투찰(new)(발주자변경)_월간공정보고(03.12.01)_진행" xfId="622"/>
    <cellStyle name="_인원계획표 _중동-성황투찰(new)(발주자변경)_작업일보(04.3.16~)" xfId="623"/>
    <cellStyle name="_인원계획표 _중동-성황투찰(new)(발주자변경)_전도금정산서" xfId="624"/>
    <cellStyle name="_인원계획표 _중동-성황투찰(new)(발주자변경)_전도금정산서_02.작업일보(04.3.16~)" xfId="625"/>
    <cellStyle name="_인원계획표 _중동-성황투찰(new)(발주자변경)_전도금정산서_작업일보(04.3.16~)" xfId="626"/>
    <cellStyle name="_인원계획표 _중동-성황투찰(new)(발주자변경)_전도금정산서_진행" xfId="627"/>
    <cellStyle name="_인원계획표 _중동-성황투찰(new)(발주자변경)_주간공정보고(03.12.01)" xfId="628"/>
    <cellStyle name="_인원계획표 _중동-성황투찰(new)(발주자변경)_주간공정보고(03.12.01)_02.작업일보(04.3.16~)" xfId="629"/>
    <cellStyle name="_인원계획표 _중동-성황투찰(new)(발주자변경)_주간공정보고(03.12.01)_작업일보(04.3.16~)" xfId="630"/>
    <cellStyle name="_인원계획표 _중동-성황투찰(new)(발주자변경)_주간공정보고(03.12.01)_진행" xfId="631"/>
    <cellStyle name="_인원계획표 _중동-성황투찰(new)(발주자변경)_진행" xfId="632"/>
    <cellStyle name="_인원계획표 _중동-성황투찰(new)(발주자변경)_회의자료양식(12월10일)-수정" xfId="633"/>
    <cellStyle name="_인원계획표 _중동-성황투찰(new)(발주자변경)_회의자료양식(12월10일)-수정_02.작업일보(04.3.16~)" xfId="634"/>
    <cellStyle name="_인원계획표 _중동-성황투찰(new)(발주자변경)_회의자료양식(12월10일)-수정_작업일보(04.3.16~)" xfId="635"/>
    <cellStyle name="_인원계획표 _중동-성황투찰(new)(발주자변경)_회의자료양식(12월10일)-수정_진행" xfId="636"/>
    <cellStyle name="_인원계획표 _진안교내역3" xfId="5342"/>
    <cellStyle name="_인원계획표 _진안교내역3_내성천교-수량산출서" xfId="5343"/>
    <cellStyle name="_인원계획표 _진안교내역3_석수IC교수량산출서" xfId="5344"/>
    <cellStyle name="_인원계획표 _진안교내역3_석수IC교수량산출서(기둥보강)" xfId="5345"/>
    <cellStyle name="_인원계획표 _진행" xfId="637"/>
    <cellStyle name="_인원계획표 _차수별 관자재리스트(시도,구도)" xfId="5346"/>
    <cellStyle name="_인원계획표 _차수별 관자재리스트(시도,구도)_도로굴착 복구비 정비대장-1" xfId="5347"/>
    <cellStyle name="_인원계획표 _토공및구조물" xfId="638"/>
    <cellStyle name="_인원계획표 _토공및구조물_02.작업일보(04.3.16~)" xfId="639"/>
    <cellStyle name="_인원계획표 _토공및구조물_04.회의자료양식(12월10일)" xfId="640"/>
    <cellStyle name="_인원계획표 _토공및구조물_04.회의자료양식(12월10일)_02.작업일보(04.3.16~)" xfId="641"/>
    <cellStyle name="_인원계획표 _토공및구조물_04.회의자료양식(12월10일)_작업일보(04.3.16~)" xfId="642"/>
    <cellStyle name="_인원계획표 _토공및구조물_04.회의자료양식(12월10일)_진행" xfId="643"/>
    <cellStyle name="_인원계획표 _토공및구조물_Book1" xfId="644"/>
    <cellStyle name="_인원계획표 _토공및구조물_Book1_02.작업일보(04.3.16~)" xfId="645"/>
    <cellStyle name="_인원계획표 _토공및구조물_Book1_작업일보(04.3.16~)" xfId="646"/>
    <cellStyle name="_인원계획표 _토공및구조물_Book1_진행" xfId="647"/>
    <cellStyle name="_인원계획표 _토공및구조물_방호책 및보도포장내역" xfId="648"/>
    <cellStyle name="_인원계획표 _토공및구조물_월간공정보고(03.12.01)" xfId="649"/>
    <cellStyle name="_인원계획표 _토공및구조물_월간공정보고(03.12.01)_02.작업일보(04.3.16~)" xfId="650"/>
    <cellStyle name="_인원계획표 _토공및구조물_월간공정보고(03.12.01)_작업일보(04.3.16~)" xfId="651"/>
    <cellStyle name="_인원계획표 _토공및구조물_월간공정보고(03.12.01)_진행" xfId="652"/>
    <cellStyle name="_인원계획표 _토공및구조물_작업일보(04.3.16~)" xfId="653"/>
    <cellStyle name="_인원계획표 _토공및구조물_전도금정산서" xfId="654"/>
    <cellStyle name="_인원계획표 _토공및구조물_전도금정산서_02.작업일보(04.3.16~)" xfId="655"/>
    <cellStyle name="_인원계획표 _토공및구조물_전도금정산서_작업일보(04.3.16~)" xfId="656"/>
    <cellStyle name="_인원계획표 _토공및구조물_전도금정산서_진행" xfId="657"/>
    <cellStyle name="_인원계획표 _토공및구조물_주간공정보고(03.12.01)" xfId="658"/>
    <cellStyle name="_인원계획표 _토공및구조물_주간공정보고(03.12.01)_02.작업일보(04.3.16~)" xfId="659"/>
    <cellStyle name="_인원계획표 _토공및구조물_주간공정보고(03.12.01)_작업일보(04.3.16~)" xfId="660"/>
    <cellStyle name="_인원계획표 _토공및구조물_주간공정보고(03.12.01)_진행" xfId="661"/>
    <cellStyle name="_인원계획표 _토공및구조물_진행" xfId="662"/>
    <cellStyle name="_인원계획표 _토공및구조물_회의자료양식(12월10일)-수정" xfId="663"/>
    <cellStyle name="_인원계획표 _토공및구조물_회의자료양식(12월10일)-수정_02.작업일보(04.3.16~)" xfId="664"/>
    <cellStyle name="_인원계획표 _토공및구조물_회의자료양식(12월10일)-수정_작업일보(04.3.16~)" xfId="665"/>
    <cellStyle name="_인원계획표 _토공및구조물_회의자료양식(12월10일)-수정_진행" xfId="666"/>
    <cellStyle name="_인원계획표 _투찰(안덕대정)" xfId="10495"/>
    <cellStyle name="_인원계획표 _투찰(안덕대정)_050707 전체내역서(최초)" xfId="10496"/>
    <cellStyle name="_인원계획표 _투찰(안덕대정)_050716 하도분개" xfId="10497"/>
    <cellStyle name="_인원계획표 _투찰(안덕대정)_견적" xfId="10498"/>
    <cellStyle name="_인원계획표 _투찰(안덕대정)_견적_050707 전체내역서(최초)" xfId="10499"/>
    <cellStyle name="_인원계획표 _투찰(안덕대정)_견적_050716 하도분개" xfId="10500"/>
    <cellStyle name="_인원계획표 _투찰(안덕대정)_단가산출근거" xfId="10501"/>
    <cellStyle name="_인원계획표 _투찰(안덕대정)_단가승인양식" xfId="10502"/>
    <cellStyle name="_인원계획표 _투찰(안덕대정)_산근" xfId="10503"/>
    <cellStyle name="_인원계획표 _투찰(안덕대정)_산근_050707 전체내역서(최초)" xfId="10504"/>
    <cellStyle name="_인원계획표 _투찰(안덕대정)_산근_050716 하도분개" xfId="10505"/>
    <cellStyle name="_인원계획표 _투찰(안덕대정)_실행변경(예상)보고서" xfId="10506"/>
    <cellStyle name="_인원계획표 _투찰(안덕대정)_실행변경(예상)보고서_단가승인양식" xfId="10507"/>
    <cellStyle name="_인원계획표 _투찰(안덕대정)_투찰_대둔산" xfId="10508"/>
    <cellStyle name="_인원계획표 _투찰(안덕대정)_투찰_대둔산_050707 전체내역서(최초)" xfId="10509"/>
    <cellStyle name="_인원계획표 _투찰(안덕대정)_투찰_대둔산_050716 하도분개" xfId="10510"/>
    <cellStyle name="_인원계획표 _투찰(안덕대정)1" xfId="10511"/>
    <cellStyle name="_인원계획표 _투찰(안덕대정)1_050707 전체내역서(최초)" xfId="10512"/>
    <cellStyle name="_인원계획표 _투찰(안덕대정)1_050716 하도분개" xfId="10513"/>
    <cellStyle name="_인원계획표 _투찰(안덕대정)1_견적" xfId="10514"/>
    <cellStyle name="_인원계획표 _투찰(안덕대정)1_견적_050707 전체내역서(최초)" xfId="10515"/>
    <cellStyle name="_인원계획표 _투찰(안덕대정)1_견적_050716 하도분개" xfId="10516"/>
    <cellStyle name="_인원계획표 _투찰(안덕대정)1_단가산출근거" xfId="10517"/>
    <cellStyle name="_인원계획표 _투찰(안덕대정)1_단가승인양식" xfId="10518"/>
    <cellStyle name="_인원계획표 _투찰(안덕대정)1_산근" xfId="10519"/>
    <cellStyle name="_인원계획표 _투찰(안덕대정)1_산근_050707 전체내역서(최초)" xfId="10520"/>
    <cellStyle name="_인원계획표 _투찰(안덕대정)1_산근_050716 하도분개" xfId="10521"/>
    <cellStyle name="_인원계획표 _투찰(안덕대정)1_실행변경(예상)보고서" xfId="10522"/>
    <cellStyle name="_인원계획표 _투찰(안덕대정)1_실행변경(예상)보고서_단가승인양식" xfId="10523"/>
    <cellStyle name="_인원계획표 _투찰(안덕대정)1_투찰_대둔산" xfId="10524"/>
    <cellStyle name="_인원계획표 _투찰(안덕대정)1_투찰_대둔산_050707 전체내역서(최초)" xfId="10525"/>
    <cellStyle name="_인원계획표 _투찰(안덕대정)1_투찰_대둔산_050716 하도분개" xfId="10526"/>
    <cellStyle name="_인원계획표 _투찰_대둔산" xfId="10527"/>
    <cellStyle name="_인원계획표 _투찰_대둔산_050707 전체내역서(최초)" xfId="10528"/>
    <cellStyle name="_인원계획표 _투찰_대둔산_050716 하도분개" xfId="10529"/>
    <cellStyle name="_인원계획표 _투찰내역" xfId="10530"/>
    <cellStyle name="_인원계획표 _투찰내역_050707 전체내역서(최초)" xfId="10531"/>
    <cellStyle name="_인원계획표 _투찰내역_050716 하도분개" xfId="10532"/>
    <cellStyle name="_인원계획표 _하도급율" xfId="10533"/>
    <cellStyle name="_인원계획표 _하도변경현황" xfId="10534"/>
    <cellStyle name="_인원계획표 _현장문제점" xfId="10535"/>
    <cellStyle name="_인원계획표 _현장문제점_2002경영전략회의" xfId="10536"/>
    <cellStyle name="_인원계획표 _현장문제점_2002년도경영계획" xfId="10537"/>
    <cellStyle name="_인원계획표 _현장문제점_생산성2002" xfId="10538"/>
    <cellStyle name="_인원계획표 _현장문제점_현장공사현황" xfId="10539"/>
    <cellStyle name="_인원계획표 _현장문제점_현장공사현황(공동사)" xfId="10540"/>
    <cellStyle name="_인원계획표 _현장문제점_현장공사현황(대내)" xfId="10541"/>
    <cellStyle name="_인원계획표 _현장문제점_현장공사현황_2002년도경영계획" xfId="10542"/>
    <cellStyle name="_인원계획표 _현장문제점_현장조직표" xfId="10543"/>
    <cellStyle name="_인원계획표 _현장문제점_현장조직표_2002년도경영계획" xfId="10544"/>
    <cellStyle name="_인원계획표 _현장문제점_현장현황(공동사)" xfId="10545"/>
    <cellStyle name="_인원계획표 _현장문제점_현장현황(사장님)" xfId="10546"/>
    <cellStyle name="_인원계획표 _현황" xfId="10547"/>
    <cellStyle name="_인원계획표 _현황_2002경영전략회의" xfId="10548"/>
    <cellStyle name="_인원계획표 _현황_2002년도경영계획" xfId="10549"/>
    <cellStyle name="_인원계획표 _현황_생산성2002" xfId="10550"/>
    <cellStyle name="_인원계획표 _현황_현장공사현황" xfId="10551"/>
    <cellStyle name="_인원계획표 _현황_현장공사현황(공동사)" xfId="10552"/>
    <cellStyle name="_인원계획표 _현황_현장공사현황(대내)" xfId="10553"/>
    <cellStyle name="_인원계획표 _현황_현장공사현황_2002년도경영계획" xfId="10554"/>
    <cellStyle name="_인원계획표 _현황_현장조직표" xfId="10555"/>
    <cellStyle name="_인원계획표 _현황_현장조직표_2002년도경영계획" xfId="10556"/>
    <cellStyle name="_인원계획표 _현황_현장현황(공동사)" xfId="10557"/>
    <cellStyle name="_인원계획표 _현황_현장현황(사장님)" xfId="10558"/>
    <cellStyle name="_인원계획표 _호남권투찰1" xfId="10559"/>
    <cellStyle name="_인원계획표 _호남권투찰1_050707 전체내역서(최초)" xfId="10560"/>
    <cellStyle name="_인원계획표 _호남권투찰1_050716 하도분개" xfId="10561"/>
    <cellStyle name="_인원계획표 _회의자료양식(12월10일)-수정" xfId="667"/>
    <cellStyle name="_인원계획표 _회의자료양식(12월10일)-수정_02.작업일보(04.3.16~)" xfId="668"/>
    <cellStyle name="_인원계획표 _회의자료양식(12월10일)-수정_작업일보(04.3.16~)" xfId="669"/>
    <cellStyle name="_인원계획표 _회의자료양식(12월10일)-수정_진행" xfId="670"/>
    <cellStyle name="_인천계양 까치마을 태화,한진아파트 공사내역서(제출용1)" xfId="5348"/>
    <cellStyle name="_인천계양 까치마을 태화,한진아파트 공사내역서(제출용1)_계양구 도두리마을 동남 아파트 하자보수공사비산출서(자오)" xfId="5349"/>
    <cellStyle name="_인천계양 까치마을 태화,한진아파트 공사내역서(제출용1)_계양구 도두리마을 동남 아파트 하자보수공사비산출서(자오)_내역서" xfId="5350"/>
    <cellStyle name="_인천계양 까치마을 태화,한진아파트 공사내역서(제출용1)_계양구 도두리마을 동남 아파트 하자보수공사비산출서(자오)_삼탄천외1개교내역(186백만원)" xfId="5351"/>
    <cellStyle name="_인천계양 까치마을 태화,한진아파트 공사내역서(제출용1)_계양구 도두리마을 동남 아파트 하자보수공사비산출서(자오)_삼탄천외1개교내역(186백만원)_내역서" xfId="5352"/>
    <cellStyle name="_인천계양 까치마을 태화,한진아파트 공사내역서(제출용1)_계양구 도두리마을 동남 아파트 하자보수공사비산출서(자오)_삼탄천외1개교내역(186백만원)_설계예산서(대광교외)최종수정" xfId="5353"/>
    <cellStyle name="_인천계양 까치마을 태화,한진아파트 공사내역서(제출용1)_계양구 도두리마을 동남 아파트 하자보수공사비산출서(자오)_삼탄천외1개교내역(186백만원)_설계예산서(사천교)최종수정" xfId="5354"/>
    <cellStyle name="_인천계양 까치마을 태화,한진아파트 공사내역서(제출용1)_계양구 도두리마을 동남 아파트 하자보수공사비산출서(자오)_삼탄천외1개교내역(186백만원)_설계예산서(사천교NFJ20070502)" xfId="5355"/>
    <cellStyle name="_인천계양 까치마을 태화,한진아파트 공사내역서(제출용1)_계양구 도두리마을 동남 아파트 하자보수공사비산출서(자오)_삼탄천외1개교내역(186백만원)_설계예산서(율량교)최종수정" xfId="5356"/>
    <cellStyle name="_인천계양 까치마을 태화,한진아파트 공사내역서(제출용1)_계양구 도두리마을 동남 아파트 하자보수공사비산출서(자오)_삼탄천외1개교내역(186백만원)_설계예산서(율량교NMC20070308)" xfId="5357"/>
    <cellStyle name="_인천계양 까치마을 태화,한진아파트 공사내역서(제출용1)_계양구 도두리마을 동남 아파트 하자보수공사비산출서(자오)_삼탄천외1개교내역(186백만원)_설계예산서(포항신항3부두20070507)" xfId="5358"/>
    <cellStyle name="_인천계양 까치마을 태화,한진아파트 공사내역서(제출용1)_계양구 도두리마을 동남 아파트 하자보수공사비산출서(자오)_삼탄천외1개교내역(186백만원)_설계예산서(포항신항4부두50mm할증20070507)" xfId="5359"/>
    <cellStyle name="_인천계양 까치마을 태화,한진아파트 공사내역서(제출용1)_계양구 도두리마을 동남 아파트 하자보수공사비산출서(자오)_삼탄천외1개교내역(186백만원)_설계예산서(흥덕교NFJ)" xfId="5360"/>
    <cellStyle name="_인천계양 까치마을 태화,한진아파트 공사내역서(제출용1)_계양구 도두리마을 동남 아파트 하자보수공사비산출서(자오)_삼탄천외1개교내역(186백만원)_설계예산서(흥덕교NFJ20070302)" xfId="5361"/>
    <cellStyle name="_인천계양 까치마을 태화,한진아파트 공사내역서(제출용1)_계양구 도두리마을 동남 아파트 하자보수공사비산출서(자오)_삼탄천외1개교내역(186백만원)_신양수설변내역서" xfId="5362"/>
    <cellStyle name="_인천계양 까치마을 태화,한진아파트 공사내역서(제출용1)_계양구 도두리마을 동남 아파트 하자보수공사비산출서(자오)_삼탄천외1개교내역(186백만원)_신양수설변내역서_내역서" xfId="5363"/>
    <cellStyle name="_인천계양 까치마을 태화,한진아파트 공사내역서(제출용1)_계양구 도두리마을 동남 아파트 하자보수공사비산출서(자오)_삼탄천외1개교내역(186백만원)_신양수설변내역서_설계예산서(대광교외)최종수정" xfId="5364"/>
    <cellStyle name="_인천계양 까치마을 태화,한진아파트 공사내역서(제출용1)_계양구 도두리마을 동남 아파트 하자보수공사비산출서(자오)_삼탄천외1개교내역(186백만원)_신양수설변내역서_설계예산서(사천교)최종수정" xfId="5365"/>
    <cellStyle name="_인천계양 까치마을 태화,한진아파트 공사내역서(제출용1)_계양구 도두리마을 동남 아파트 하자보수공사비산출서(자오)_삼탄천외1개교내역(186백만원)_신양수설변내역서_설계예산서(사천교NFJ20070502)" xfId="5366"/>
    <cellStyle name="_인천계양 까치마을 태화,한진아파트 공사내역서(제출용1)_계양구 도두리마을 동남 아파트 하자보수공사비산출서(자오)_삼탄천외1개교내역(186백만원)_신양수설변내역서_설계예산서(율량교)최종수정" xfId="5367"/>
    <cellStyle name="_인천계양 까치마을 태화,한진아파트 공사내역서(제출용1)_계양구 도두리마을 동남 아파트 하자보수공사비산출서(자오)_삼탄천외1개교내역(186백만원)_신양수설변내역서_설계예산서(율량교NMC20070308)" xfId="5368"/>
    <cellStyle name="_인천계양 까치마을 태화,한진아파트 공사내역서(제출용1)_계양구 도두리마을 동남 아파트 하자보수공사비산출서(자오)_삼탄천외1개교내역(186백만원)_신양수설변내역서_설계예산서(포항신항3부두20070507)" xfId="5369"/>
    <cellStyle name="_인천계양 까치마을 태화,한진아파트 공사내역서(제출용1)_계양구 도두리마을 동남 아파트 하자보수공사비산출서(자오)_삼탄천외1개교내역(186백만원)_신양수설변내역서_설계예산서(포항신항4부두50mm할증20070507)" xfId="5370"/>
    <cellStyle name="_인천계양 까치마을 태화,한진아파트 공사내역서(제출용1)_계양구 도두리마을 동남 아파트 하자보수공사비산출서(자오)_삼탄천외1개교내역(186백만원)_신양수설변내역서_설계예산서(흥덕교NFJ)" xfId="5371"/>
    <cellStyle name="_인천계양 까치마을 태화,한진아파트 공사내역서(제출용1)_계양구 도두리마을 동남 아파트 하자보수공사비산출서(자오)_삼탄천외1개교내역(186백만원)_신양수설변내역서_설계예산서(흥덕교NFJ20070302)" xfId="5372"/>
    <cellStyle name="_인천계양 까치마을 태화,한진아파트 공사내역서(제출용1)_계양구 도두리마을 동남 아파트 하자보수공사비산출서(자오)_설계예산서(대광교외)최종수정" xfId="5373"/>
    <cellStyle name="_인천계양 까치마을 태화,한진아파트 공사내역서(제출용1)_계양구 도두리마을 동남 아파트 하자보수공사비산출서(자오)_설계예산서(사천교)최종수정" xfId="5374"/>
    <cellStyle name="_인천계양 까치마을 태화,한진아파트 공사내역서(제출용1)_계양구 도두리마을 동남 아파트 하자보수공사비산출서(자오)_설계예산서(사천교NFJ20070502)" xfId="5375"/>
    <cellStyle name="_인천계양 까치마을 태화,한진아파트 공사내역서(제출용1)_계양구 도두리마을 동남 아파트 하자보수공사비산출서(자오)_설계예산서(율량교)최종수정" xfId="5376"/>
    <cellStyle name="_인천계양 까치마을 태화,한진아파트 공사내역서(제출용1)_계양구 도두리마을 동남 아파트 하자보수공사비산출서(자오)_설계예산서(율량교NMC20070308)" xfId="5377"/>
    <cellStyle name="_인천계양 까치마을 태화,한진아파트 공사내역서(제출용1)_계양구 도두리마을 동남 아파트 하자보수공사비산출서(자오)_설계예산서(포항신항3부두20070507)" xfId="5378"/>
    <cellStyle name="_인천계양 까치마을 태화,한진아파트 공사내역서(제출용1)_계양구 도두리마을 동남 아파트 하자보수공사비산출서(자오)_설계예산서(포항신항4부두50mm할증20070507)" xfId="5379"/>
    <cellStyle name="_인천계양 까치마을 태화,한진아파트 공사내역서(제출용1)_계양구 도두리마을 동남 아파트 하자보수공사비산출서(자오)_설계예산서(흥덕교NFJ)" xfId="5380"/>
    <cellStyle name="_인천계양 까치마을 태화,한진아파트 공사내역서(제출용1)_계양구 도두리마을 동남 아파트 하자보수공사비산출서(자오)_설계예산서(흥덕교NFJ20070302)" xfId="5381"/>
    <cellStyle name="_인천계양 까치마을 태화,한진아파트 공사내역서(제출용1)_계양구 도두리마을 동남 아파트 하자보수공사비산출서(자오)_신양수설변내역서" xfId="5382"/>
    <cellStyle name="_인천계양 까치마을 태화,한진아파트 공사내역서(제출용1)_계양구 도두리마을 동남 아파트 하자보수공사비산출서(자오)_신양수설변내역서_내역서" xfId="5383"/>
    <cellStyle name="_인천계양 까치마을 태화,한진아파트 공사내역서(제출용1)_계양구 도두리마을 동남 아파트 하자보수공사비산출서(자오)_신양수설변내역서_설계예산서(대광교외)최종수정" xfId="5384"/>
    <cellStyle name="_인천계양 까치마을 태화,한진아파트 공사내역서(제출용1)_계양구 도두리마을 동남 아파트 하자보수공사비산출서(자오)_신양수설변내역서_설계예산서(사천교)최종수정" xfId="5385"/>
    <cellStyle name="_인천계양 까치마을 태화,한진아파트 공사내역서(제출용1)_계양구 도두리마을 동남 아파트 하자보수공사비산출서(자오)_신양수설변내역서_설계예산서(사천교NFJ20070502)" xfId="5386"/>
    <cellStyle name="_인천계양 까치마을 태화,한진아파트 공사내역서(제출용1)_계양구 도두리마을 동남 아파트 하자보수공사비산출서(자오)_신양수설변내역서_설계예산서(율량교)최종수정" xfId="5387"/>
    <cellStyle name="_인천계양 까치마을 태화,한진아파트 공사내역서(제출용1)_계양구 도두리마을 동남 아파트 하자보수공사비산출서(자오)_신양수설변내역서_설계예산서(율량교NMC20070308)" xfId="5388"/>
    <cellStyle name="_인천계양 까치마을 태화,한진아파트 공사내역서(제출용1)_계양구 도두리마을 동남 아파트 하자보수공사비산출서(자오)_신양수설변내역서_설계예산서(포항신항3부두20070507)" xfId="5389"/>
    <cellStyle name="_인천계양 까치마을 태화,한진아파트 공사내역서(제출용1)_계양구 도두리마을 동남 아파트 하자보수공사비산출서(자오)_신양수설변내역서_설계예산서(포항신항4부두50mm할증20070507)" xfId="5390"/>
    <cellStyle name="_인천계양 까치마을 태화,한진아파트 공사내역서(제출용1)_계양구 도두리마을 동남 아파트 하자보수공사비산출서(자오)_신양수설변내역서_설계예산서(흥덕교NFJ)" xfId="5391"/>
    <cellStyle name="_인천계양 까치마을 태화,한진아파트 공사내역서(제출용1)_계양구 도두리마을 동남 아파트 하자보수공사비산출서(자오)_신양수설변내역서_설계예산서(흥덕교NFJ20070302)" xfId="5392"/>
    <cellStyle name="_인천계양 까치마을 태화,한진아파트 공사내역서(제출용1)_계양구 도두리마을 동남 아파트 하자보수공사비산출서(자오)_원동천교(상)외-수량수정" xfId="5393"/>
    <cellStyle name="_인천계양 까치마을 태화,한진아파트 공사내역서(제출용1)_구로동구일우성아파트 하자보수공사비산출서(1)" xfId="5394"/>
    <cellStyle name="_인천계양 까치마을 태화,한진아파트 공사내역서(제출용1)_구로동구일우성아파트 하자보수공사비산출서(1)_내역서" xfId="5395"/>
    <cellStyle name="_인천계양 까치마을 태화,한진아파트 공사내역서(제출용1)_구로동구일우성아파트 하자보수공사비산출서(1)_삼탄천외1개교내역(186백만원)" xfId="5396"/>
    <cellStyle name="_인천계양 까치마을 태화,한진아파트 공사내역서(제출용1)_구로동구일우성아파트 하자보수공사비산출서(1)_삼탄천외1개교내역(186백만원)_내역서" xfId="5397"/>
    <cellStyle name="_인천계양 까치마을 태화,한진아파트 공사내역서(제출용1)_구로동구일우성아파트 하자보수공사비산출서(1)_삼탄천외1개교내역(186백만원)_설계예산서(대광교외)최종수정" xfId="5398"/>
    <cellStyle name="_인천계양 까치마을 태화,한진아파트 공사내역서(제출용1)_구로동구일우성아파트 하자보수공사비산출서(1)_삼탄천외1개교내역(186백만원)_설계예산서(사천교)최종수정" xfId="5399"/>
    <cellStyle name="_인천계양 까치마을 태화,한진아파트 공사내역서(제출용1)_구로동구일우성아파트 하자보수공사비산출서(1)_삼탄천외1개교내역(186백만원)_설계예산서(사천교NFJ20070502)" xfId="5400"/>
    <cellStyle name="_인천계양 까치마을 태화,한진아파트 공사내역서(제출용1)_구로동구일우성아파트 하자보수공사비산출서(1)_삼탄천외1개교내역(186백만원)_설계예산서(율량교)최종수정" xfId="5401"/>
    <cellStyle name="_인천계양 까치마을 태화,한진아파트 공사내역서(제출용1)_구로동구일우성아파트 하자보수공사비산출서(1)_삼탄천외1개교내역(186백만원)_설계예산서(율량교NMC20070308)" xfId="5402"/>
    <cellStyle name="_인천계양 까치마을 태화,한진아파트 공사내역서(제출용1)_구로동구일우성아파트 하자보수공사비산출서(1)_삼탄천외1개교내역(186백만원)_설계예산서(포항신항3부두20070507)" xfId="5403"/>
    <cellStyle name="_인천계양 까치마을 태화,한진아파트 공사내역서(제출용1)_구로동구일우성아파트 하자보수공사비산출서(1)_삼탄천외1개교내역(186백만원)_설계예산서(포항신항4부두50mm할증20070507)" xfId="5404"/>
    <cellStyle name="_인천계양 까치마을 태화,한진아파트 공사내역서(제출용1)_구로동구일우성아파트 하자보수공사비산출서(1)_삼탄천외1개교내역(186백만원)_설계예산서(흥덕교NFJ)" xfId="5405"/>
    <cellStyle name="_인천계양 까치마을 태화,한진아파트 공사내역서(제출용1)_구로동구일우성아파트 하자보수공사비산출서(1)_삼탄천외1개교내역(186백만원)_설계예산서(흥덕교NFJ20070302)" xfId="5406"/>
    <cellStyle name="_인천계양 까치마을 태화,한진아파트 공사내역서(제출용1)_구로동구일우성아파트 하자보수공사비산출서(1)_삼탄천외1개교내역(186백만원)_신양수설변내역서" xfId="5407"/>
    <cellStyle name="_인천계양 까치마을 태화,한진아파트 공사내역서(제출용1)_구로동구일우성아파트 하자보수공사비산출서(1)_삼탄천외1개교내역(186백만원)_신양수설변내역서_내역서" xfId="5408"/>
    <cellStyle name="_인천계양 까치마을 태화,한진아파트 공사내역서(제출용1)_구로동구일우성아파트 하자보수공사비산출서(1)_삼탄천외1개교내역(186백만원)_신양수설변내역서_설계예산서(대광교외)최종수정" xfId="5409"/>
    <cellStyle name="_인천계양 까치마을 태화,한진아파트 공사내역서(제출용1)_구로동구일우성아파트 하자보수공사비산출서(1)_삼탄천외1개교내역(186백만원)_신양수설변내역서_설계예산서(사천교)최종수정" xfId="5410"/>
    <cellStyle name="_인천계양 까치마을 태화,한진아파트 공사내역서(제출용1)_구로동구일우성아파트 하자보수공사비산출서(1)_삼탄천외1개교내역(186백만원)_신양수설변내역서_설계예산서(사천교NFJ20070502)" xfId="5411"/>
    <cellStyle name="_인천계양 까치마을 태화,한진아파트 공사내역서(제출용1)_구로동구일우성아파트 하자보수공사비산출서(1)_삼탄천외1개교내역(186백만원)_신양수설변내역서_설계예산서(율량교)최종수정" xfId="5412"/>
    <cellStyle name="_인천계양 까치마을 태화,한진아파트 공사내역서(제출용1)_구로동구일우성아파트 하자보수공사비산출서(1)_삼탄천외1개교내역(186백만원)_신양수설변내역서_설계예산서(율량교NMC20070308)" xfId="5413"/>
    <cellStyle name="_인천계양 까치마을 태화,한진아파트 공사내역서(제출용1)_구로동구일우성아파트 하자보수공사비산출서(1)_삼탄천외1개교내역(186백만원)_신양수설변내역서_설계예산서(포항신항3부두20070507)" xfId="5414"/>
    <cellStyle name="_인천계양 까치마을 태화,한진아파트 공사내역서(제출용1)_구로동구일우성아파트 하자보수공사비산출서(1)_삼탄천외1개교내역(186백만원)_신양수설변내역서_설계예산서(포항신항4부두50mm할증20070507)" xfId="5415"/>
    <cellStyle name="_인천계양 까치마을 태화,한진아파트 공사내역서(제출용1)_구로동구일우성아파트 하자보수공사비산출서(1)_삼탄천외1개교내역(186백만원)_신양수설변내역서_설계예산서(흥덕교NFJ)" xfId="5416"/>
    <cellStyle name="_인천계양 까치마을 태화,한진아파트 공사내역서(제출용1)_구로동구일우성아파트 하자보수공사비산출서(1)_삼탄천외1개교내역(186백만원)_신양수설변내역서_설계예산서(흥덕교NFJ20070302)" xfId="5417"/>
    <cellStyle name="_인천계양 까치마을 태화,한진아파트 공사내역서(제출용1)_구로동구일우성아파트 하자보수공사비산출서(1)_설계예산서(대광교외)최종수정" xfId="5418"/>
    <cellStyle name="_인천계양 까치마을 태화,한진아파트 공사내역서(제출용1)_구로동구일우성아파트 하자보수공사비산출서(1)_설계예산서(사천교)최종수정" xfId="5419"/>
    <cellStyle name="_인천계양 까치마을 태화,한진아파트 공사내역서(제출용1)_구로동구일우성아파트 하자보수공사비산출서(1)_설계예산서(사천교NFJ20070502)" xfId="5420"/>
    <cellStyle name="_인천계양 까치마을 태화,한진아파트 공사내역서(제출용1)_구로동구일우성아파트 하자보수공사비산출서(1)_설계예산서(율량교)최종수정" xfId="5421"/>
    <cellStyle name="_인천계양 까치마을 태화,한진아파트 공사내역서(제출용1)_구로동구일우성아파트 하자보수공사비산출서(1)_설계예산서(율량교NMC20070308)" xfId="5422"/>
    <cellStyle name="_인천계양 까치마을 태화,한진아파트 공사내역서(제출용1)_구로동구일우성아파트 하자보수공사비산출서(1)_설계예산서(포항신항3부두20070507)" xfId="5423"/>
    <cellStyle name="_인천계양 까치마을 태화,한진아파트 공사내역서(제출용1)_구로동구일우성아파트 하자보수공사비산출서(1)_설계예산서(포항신항4부두50mm할증20070507)" xfId="5424"/>
    <cellStyle name="_인천계양 까치마을 태화,한진아파트 공사내역서(제출용1)_구로동구일우성아파트 하자보수공사비산출서(1)_설계예산서(흥덕교NFJ)" xfId="5425"/>
    <cellStyle name="_인천계양 까치마을 태화,한진아파트 공사내역서(제출용1)_구로동구일우성아파트 하자보수공사비산출서(1)_설계예산서(흥덕교NFJ20070302)" xfId="5426"/>
    <cellStyle name="_인천계양 까치마을 태화,한진아파트 공사내역서(제출용1)_구로동구일우성아파트 하자보수공사비산출서(1)_신양수설변내역서" xfId="5427"/>
    <cellStyle name="_인천계양 까치마을 태화,한진아파트 공사내역서(제출용1)_구로동구일우성아파트 하자보수공사비산출서(1)_신양수설변내역서_내역서" xfId="5428"/>
    <cellStyle name="_인천계양 까치마을 태화,한진아파트 공사내역서(제출용1)_구로동구일우성아파트 하자보수공사비산출서(1)_신양수설변내역서_설계예산서(대광교외)최종수정" xfId="5429"/>
    <cellStyle name="_인천계양 까치마을 태화,한진아파트 공사내역서(제출용1)_구로동구일우성아파트 하자보수공사비산출서(1)_신양수설변내역서_설계예산서(사천교)최종수정" xfId="5430"/>
    <cellStyle name="_인천계양 까치마을 태화,한진아파트 공사내역서(제출용1)_구로동구일우성아파트 하자보수공사비산출서(1)_신양수설변내역서_설계예산서(사천교NFJ20070502)" xfId="5431"/>
    <cellStyle name="_인천계양 까치마을 태화,한진아파트 공사내역서(제출용1)_구로동구일우성아파트 하자보수공사비산출서(1)_신양수설변내역서_설계예산서(율량교)최종수정" xfId="5432"/>
    <cellStyle name="_인천계양 까치마을 태화,한진아파트 공사내역서(제출용1)_구로동구일우성아파트 하자보수공사비산출서(1)_신양수설변내역서_설계예산서(율량교NMC20070308)" xfId="5433"/>
    <cellStyle name="_인천계양 까치마을 태화,한진아파트 공사내역서(제출용1)_구로동구일우성아파트 하자보수공사비산출서(1)_신양수설변내역서_설계예산서(포항신항3부두20070507)" xfId="5434"/>
    <cellStyle name="_인천계양 까치마을 태화,한진아파트 공사내역서(제출용1)_구로동구일우성아파트 하자보수공사비산출서(1)_신양수설변내역서_설계예산서(포항신항4부두50mm할증20070507)" xfId="5435"/>
    <cellStyle name="_인천계양 까치마을 태화,한진아파트 공사내역서(제출용1)_구로동구일우성아파트 하자보수공사비산출서(1)_신양수설변내역서_설계예산서(흥덕교NFJ)" xfId="5436"/>
    <cellStyle name="_인천계양 까치마을 태화,한진아파트 공사내역서(제출용1)_구로동구일우성아파트 하자보수공사비산출서(1)_신양수설변내역서_설계예산서(흥덕교NFJ20070302)" xfId="5437"/>
    <cellStyle name="_인천계양 까치마을 태화,한진아파트 공사내역서(제출용1)_구로동구일우성아파트 하자보수공사비산출서(1)_원동천교(상)외-수량수정" xfId="5438"/>
    <cellStyle name="_인천계양 까치마을 태화,한진아파트 공사내역서(제출용1)_내역서" xfId="5439"/>
    <cellStyle name="_인천계양 까치마을 태화,한진아파트 공사내역서(제출용1)_동남 아파트" xfId="5440"/>
    <cellStyle name="_인천계양 까치마을 태화,한진아파트 공사내역서(제출용1)_동남 아파트_내역서" xfId="5441"/>
    <cellStyle name="_인천계양 까치마을 태화,한진아파트 공사내역서(제출용1)_동남 아파트_삼탄천외1개교내역(186백만원)" xfId="5442"/>
    <cellStyle name="_인천계양 까치마을 태화,한진아파트 공사내역서(제출용1)_동남 아파트_삼탄천외1개교내역(186백만원)_내역서" xfId="5443"/>
    <cellStyle name="_인천계양 까치마을 태화,한진아파트 공사내역서(제출용1)_동남 아파트_삼탄천외1개교내역(186백만원)_설계예산서(대광교외)최종수정" xfId="5444"/>
    <cellStyle name="_인천계양 까치마을 태화,한진아파트 공사내역서(제출용1)_동남 아파트_삼탄천외1개교내역(186백만원)_설계예산서(사천교)최종수정" xfId="5445"/>
    <cellStyle name="_인천계양 까치마을 태화,한진아파트 공사내역서(제출용1)_동남 아파트_삼탄천외1개교내역(186백만원)_설계예산서(사천교NFJ20070502)" xfId="5446"/>
    <cellStyle name="_인천계양 까치마을 태화,한진아파트 공사내역서(제출용1)_동남 아파트_삼탄천외1개교내역(186백만원)_설계예산서(율량교)최종수정" xfId="5447"/>
    <cellStyle name="_인천계양 까치마을 태화,한진아파트 공사내역서(제출용1)_동남 아파트_삼탄천외1개교내역(186백만원)_설계예산서(율량교NMC20070308)" xfId="5448"/>
    <cellStyle name="_인천계양 까치마을 태화,한진아파트 공사내역서(제출용1)_동남 아파트_삼탄천외1개교내역(186백만원)_설계예산서(포항신항3부두20070507)" xfId="5449"/>
    <cellStyle name="_인천계양 까치마을 태화,한진아파트 공사내역서(제출용1)_동남 아파트_삼탄천외1개교내역(186백만원)_설계예산서(포항신항4부두50mm할증20070507)" xfId="5450"/>
    <cellStyle name="_인천계양 까치마을 태화,한진아파트 공사내역서(제출용1)_동남 아파트_삼탄천외1개교내역(186백만원)_설계예산서(흥덕교NFJ)" xfId="5451"/>
    <cellStyle name="_인천계양 까치마을 태화,한진아파트 공사내역서(제출용1)_동남 아파트_삼탄천외1개교내역(186백만원)_설계예산서(흥덕교NFJ20070302)" xfId="5452"/>
    <cellStyle name="_인천계양 까치마을 태화,한진아파트 공사내역서(제출용1)_동남 아파트_삼탄천외1개교내역(186백만원)_신양수설변내역서" xfId="5453"/>
    <cellStyle name="_인천계양 까치마을 태화,한진아파트 공사내역서(제출용1)_동남 아파트_삼탄천외1개교내역(186백만원)_신양수설변내역서_내역서" xfId="5454"/>
    <cellStyle name="_인천계양 까치마을 태화,한진아파트 공사내역서(제출용1)_동남 아파트_삼탄천외1개교내역(186백만원)_신양수설변내역서_설계예산서(대광교외)최종수정" xfId="5455"/>
    <cellStyle name="_인천계양 까치마을 태화,한진아파트 공사내역서(제출용1)_동남 아파트_삼탄천외1개교내역(186백만원)_신양수설변내역서_설계예산서(사천교)최종수정" xfId="5456"/>
    <cellStyle name="_인천계양 까치마을 태화,한진아파트 공사내역서(제출용1)_동남 아파트_삼탄천외1개교내역(186백만원)_신양수설변내역서_설계예산서(사천교NFJ20070502)" xfId="5457"/>
    <cellStyle name="_인천계양 까치마을 태화,한진아파트 공사내역서(제출용1)_동남 아파트_삼탄천외1개교내역(186백만원)_신양수설변내역서_설계예산서(율량교)최종수정" xfId="5458"/>
    <cellStyle name="_인천계양 까치마을 태화,한진아파트 공사내역서(제출용1)_동남 아파트_삼탄천외1개교내역(186백만원)_신양수설변내역서_설계예산서(율량교NMC20070308)" xfId="5459"/>
    <cellStyle name="_인천계양 까치마을 태화,한진아파트 공사내역서(제출용1)_동남 아파트_삼탄천외1개교내역(186백만원)_신양수설변내역서_설계예산서(포항신항3부두20070507)" xfId="5460"/>
    <cellStyle name="_인천계양 까치마을 태화,한진아파트 공사내역서(제출용1)_동남 아파트_삼탄천외1개교내역(186백만원)_신양수설변내역서_설계예산서(포항신항4부두50mm할증20070507)" xfId="5461"/>
    <cellStyle name="_인천계양 까치마을 태화,한진아파트 공사내역서(제출용1)_동남 아파트_삼탄천외1개교내역(186백만원)_신양수설변내역서_설계예산서(흥덕교NFJ)" xfId="5462"/>
    <cellStyle name="_인천계양 까치마을 태화,한진아파트 공사내역서(제출용1)_동남 아파트_삼탄천외1개교내역(186백만원)_신양수설변내역서_설계예산서(흥덕교NFJ20070302)" xfId="5463"/>
    <cellStyle name="_인천계양 까치마을 태화,한진아파트 공사내역서(제출용1)_동남 아파트_설계예산서(대광교외)최종수정" xfId="5464"/>
    <cellStyle name="_인천계양 까치마을 태화,한진아파트 공사내역서(제출용1)_동남 아파트_설계예산서(사천교)최종수정" xfId="5465"/>
    <cellStyle name="_인천계양 까치마을 태화,한진아파트 공사내역서(제출용1)_동남 아파트_설계예산서(사천교NFJ20070502)" xfId="5466"/>
    <cellStyle name="_인천계양 까치마을 태화,한진아파트 공사내역서(제출용1)_동남 아파트_설계예산서(율량교)최종수정" xfId="5467"/>
    <cellStyle name="_인천계양 까치마을 태화,한진아파트 공사내역서(제출용1)_동남 아파트_설계예산서(율량교NMC20070308)" xfId="5468"/>
    <cellStyle name="_인천계양 까치마을 태화,한진아파트 공사내역서(제출용1)_동남 아파트_설계예산서(포항신항3부두20070507)" xfId="5469"/>
    <cellStyle name="_인천계양 까치마을 태화,한진아파트 공사내역서(제출용1)_동남 아파트_설계예산서(포항신항4부두50mm할증20070507)" xfId="5470"/>
    <cellStyle name="_인천계양 까치마을 태화,한진아파트 공사내역서(제출용1)_동남 아파트_설계예산서(흥덕교NFJ)" xfId="5471"/>
    <cellStyle name="_인천계양 까치마을 태화,한진아파트 공사내역서(제출용1)_동남 아파트_설계예산서(흥덕교NFJ20070302)" xfId="5472"/>
    <cellStyle name="_인천계양 까치마을 태화,한진아파트 공사내역서(제출용1)_동남 아파트_신양수설변내역서" xfId="5473"/>
    <cellStyle name="_인천계양 까치마을 태화,한진아파트 공사내역서(제출용1)_동남 아파트_신양수설변내역서_내역서" xfId="5474"/>
    <cellStyle name="_인천계양 까치마을 태화,한진아파트 공사내역서(제출용1)_동남 아파트_신양수설변내역서_설계예산서(대광교외)최종수정" xfId="5475"/>
    <cellStyle name="_인천계양 까치마을 태화,한진아파트 공사내역서(제출용1)_동남 아파트_신양수설변내역서_설계예산서(사천교)최종수정" xfId="5476"/>
    <cellStyle name="_인천계양 까치마을 태화,한진아파트 공사내역서(제출용1)_동남 아파트_신양수설변내역서_설계예산서(사천교NFJ20070502)" xfId="5477"/>
    <cellStyle name="_인천계양 까치마을 태화,한진아파트 공사내역서(제출용1)_동남 아파트_신양수설변내역서_설계예산서(율량교)최종수정" xfId="5478"/>
    <cellStyle name="_인천계양 까치마을 태화,한진아파트 공사내역서(제출용1)_동남 아파트_신양수설변내역서_설계예산서(율량교NMC20070308)" xfId="5479"/>
    <cellStyle name="_인천계양 까치마을 태화,한진아파트 공사내역서(제출용1)_동남 아파트_신양수설변내역서_설계예산서(포항신항3부두20070507)" xfId="5480"/>
    <cellStyle name="_인천계양 까치마을 태화,한진아파트 공사내역서(제출용1)_동남 아파트_신양수설변내역서_설계예산서(포항신항4부두50mm할증20070507)" xfId="5481"/>
    <cellStyle name="_인천계양 까치마을 태화,한진아파트 공사내역서(제출용1)_동남 아파트_신양수설변내역서_설계예산서(흥덕교NFJ)" xfId="5482"/>
    <cellStyle name="_인천계양 까치마을 태화,한진아파트 공사내역서(제출용1)_동남 아파트_신양수설변내역서_설계예산서(흥덕교NFJ20070302)" xfId="5483"/>
    <cellStyle name="_인천계양 까치마을 태화,한진아파트 공사내역서(제출용1)_동남 아파트_원동천교(상)외-수량수정" xfId="5484"/>
    <cellStyle name="_인천계양 까치마을 태화,한진아파트 공사내역서(제출용1)_삼탄천외1개교내역(186백만원)" xfId="5485"/>
    <cellStyle name="_인천계양 까치마을 태화,한진아파트 공사내역서(제출용1)_삼탄천외1개교내역(186백만원)_내역서" xfId="5486"/>
    <cellStyle name="_인천계양 까치마을 태화,한진아파트 공사내역서(제출용1)_삼탄천외1개교내역(186백만원)_설계예산서(대광교외)최종수정" xfId="5487"/>
    <cellStyle name="_인천계양 까치마을 태화,한진아파트 공사내역서(제출용1)_삼탄천외1개교내역(186백만원)_설계예산서(사천교)최종수정" xfId="5488"/>
    <cellStyle name="_인천계양 까치마을 태화,한진아파트 공사내역서(제출용1)_삼탄천외1개교내역(186백만원)_설계예산서(사천교NFJ20070502)" xfId="5489"/>
    <cellStyle name="_인천계양 까치마을 태화,한진아파트 공사내역서(제출용1)_삼탄천외1개교내역(186백만원)_설계예산서(율량교)최종수정" xfId="5490"/>
    <cellStyle name="_인천계양 까치마을 태화,한진아파트 공사내역서(제출용1)_삼탄천외1개교내역(186백만원)_설계예산서(율량교NMC20070308)" xfId="5491"/>
    <cellStyle name="_인천계양 까치마을 태화,한진아파트 공사내역서(제출용1)_삼탄천외1개교내역(186백만원)_설계예산서(포항신항3부두20070507)" xfId="5492"/>
    <cellStyle name="_인천계양 까치마을 태화,한진아파트 공사내역서(제출용1)_삼탄천외1개교내역(186백만원)_설계예산서(포항신항4부두50mm할증20070507)" xfId="5493"/>
    <cellStyle name="_인천계양 까치마을 태화,한진아파트 공사내역서(제출용1)_삼탄천외1개교내역(186백만원)_설계예산서(흥덕교NFJ)" xfId="5494"/>
    <cellStyle name="_인천계양 까치마을 태화,한진아파트 공사내역서(제출용1)_삼탄천외1개교내역(186백만원)_설계예산서(흥덕교NFJ20070302)" xfId="5495"/>
    <cellStyle name="_인천계양 까치마을 태화,한진아파트 공사내역서(제출용1)_삼탄천외1개교내역(186백만원)_신양수설변내역서" xfId="5496"/>
    <cellStyle name="_인천계양 까치마을 태화,한진아파트 공사내역서(제출용1)_삼탄천외1개교내역(186백만원)_신양수설변내역서_내역서" xfId="5497"/>
    <cellStyle name="_인천계양 까치마을 태화,한진아파트 공사내역서(제출용1)_삼탄천외1개교내역(186백만원)_신양수설변내역서_설계예산서(대광교외)최종수정" xfId="5498"/>
    <cellStyle name="_인천계양 까치마을 태화,한진아파트 공사내역서(제출용1)_삼탄천외1개교내역(186백만원)_신양수설변내역서_설계예산서(사천교)최종수정" xfId="5499"/>
    <cellStyle name="_인천계양 까치마을 태화,한진아파트 공사내역서(제출용1)_삼탄천외1개교내역(186백만원)_신양수설변내역서_설계예산서(사천교NFJ20070502)" xfId="5500"/>
    <cellStyle name="_인천계양 까치마을 태화,한진아파트 공사내역서(제출용1)_삼탄천외1개교내역(186백만원)_신양수설변내역서_설계예산서(율량교)최종수정" xfId="5501"/>
    <cellStyle name="_인천계양 까치마을 태화,한진아파트 공사내역서(제출용1)_삼탄천외1개교내역(186백만원)_신양수설변내역서_설계예산서(율량교NMC20070308)" xfId="5502"/>
    <cellStyle name="_인천계양 까치마을 태화,한진아파트 공사내역서(제출용1)_삼탄천외1개교내역(186백만원)_신양수설변내역서_설계예산서(포항신항3부두20070507)" xfId="5503"/>
    <cellStyle name="_인천계양 까치마을 태화,한진아파트 공사내역서(제출용1)_삼탄천외1개교내역(186백만원)_신양수설변내역서_설계예산서(포항신항4부두50mm할증20070507)" xfId="5504"/>
    <cellStyle name="_인천계양 까치마을 태화,한진아파트 공사내역서(제출용1)_삼탄천외1개교내역(186백만원)_신양수설변내역서_설계예산서(흥덕교NFJ)" xfId="5505"/>
    <cellStyle name="_인천계양 까치마을 태화,한진아파트 공사내역서(제출용1)_삼탄천외1개교내역(186백만원)_신양수설변내역서_설계예산서(흥덕교NFJ20070302)" xfId="5506"/>
    <cellStyle name="_인천계양 까치마을 태화,한진아파트 공사내역서(제출용1)_설계예산서(대광교외)최종수정" xfId="5507"/>
    <cellStyle name="_인천계양 까치마을 태화,한진아파트 공사내역서(제출용1)_설계예산서(사천교)최종수정" xfId="5508"/>
    <cellStyle name="_인천계양 까치마을 태화,한진아파트 공사내역서(제출용1)_설계예산서(사천교NFJ20070502)" xfId="5509"/>
    <cellStyle name="_인천계양 까치마을 태화,한진아파트 공사내역서(제출용1)_설계예산서(율량교)최종수정" xfId="5510"/>
    <cellStyle name="_인천계양 까치마을 태화,한진아파트 공사내역서(제출용1)_설계예산서(율량교NMC20070308)" xfId="5511"/>
    <cellStyle name="_인천계양 까치마을 태화,한진아파트 공사내역서(제출용1)_설계예산서(포항신항3부두20070507)" xfId="5512"/>
    <cellStyle name="_인천계양 까치마을 태화,한진아파트 공사내역서(제출용1)_설계예산서(포항신항4부두50mm할증20070507)" xfId="5513"/>
    <cellStyle name="_인천계양 까치마을 태화,한진아파트 공사내역서(제출용1)_설계예산서(흥덕교NFJ)" xfId="5514"/>
    <cellStyle name="_인천계양 까치마을 태화,한진아파트 공사내역서(제출용1)_설계예산서(흥덕교NFJ20070302)" xfId="5515"/>
    <cellStyle name="_인천계양 까치마을 태화,한진아파트 공사내역서(제출용1)_신양수설변내역서" xfId="5516"/>
    <cellStyle name="_인천계양 까치마을 태화,한진아파트 공사내역서(제출용1)_신양수설변내역서_내역서" xfId="5517"/>
    <cellStyle name="_인천계양 까치마을 태화,한진아파트 공사내역서(제출용1)_신양수설변내역서_설계예산서(대광교외)최종수정" xfId="5518"/>
    <cellStyle name="_인천계양 까치마을 태화,한진아파트 공사내역서(제출용1)_신양수설변내역서_설계예산서(사천교)최종수정" xfId="5519"/>
    <cellStyle name="_인천계양 까치마을 태화,한진아파트 공사내역서(제출용1)_신양수설변내역서_설계예산서(사천교NFJ20070502)" xfId="5520"/>
    <cellStyle name="_인천계양 까치마을 태화,한진아파트 공사내역서(제출용1)_신양수설변내역서_설계예산서(율량교)최종수정" xfId="5521"/>
    <cellStyle name="_인천계양 까치마을 태화,한진아파트 공사내역서(제출용1)_신양수설변내역서_설계예산서(율량교NMC20070308)" xfId="5522"/>
    <cellStyle name="_인천계양 까치마을 태화,한진아파트 공사내역서(제출용1)_신양수설변내역서_설계예산서(포항신항3부두20070507)" xfId="5523"/>
    <cellStyle name="_인천계양 까치마을 태화,한진아파트 공사내역서(제출용1)_신양수설변내역서_설계예산서(포항신항4부두50mm할증20070507)" xfId="5524"/>
    <cellStyle name="_인천계양 까치마을 태화,한진아파트 공사내역서(제출용1)_신양수설변내역서_설계예산서(흥덕교NFJ)" xfId="5525"/>
    <cellStyle name="_인천계양 까치마을 태화,한진아파트 공사내역서(제출용1)_신양수설변내역서_설계예산서(흥덕교NFJ20070302)" xfId="5526"/>
    <cellStyle name="_인천계양 까치마을 태화,한진아파트 공사내역서(제출용1)_원동천교(상)외-수량수정" xfId="5527"/>
    <cellStyle name="_인천계양 까치마을 태화,한진아파트 공사내역서(제출용1)_인천계양 까치마을 태화,한진아파트 공사내역서9.12(제출용)" xfId="5528"/>
    <cellStyle name="_인천계양 까치마을 태화,한진아파트 공사내역서(제출용1)_인천계양 까치마을 태화,한진아파트 공사내역서9.12(제출용)_내역서" xfId="5529"/>
    <cellStyle name="_인천계양 까치마을 태화,한진아파트 공사내역서(제출용1)_인천계양 까치마을 태화,한진아파트 공사내역서9.12(제출용)_삼탄천외1개교내역(186백만원)" xfId="5530"/>
    <cellStyle name="_인천계양 까치마을 태화,한진아파트 공사내역서(제출용1)_인천계양 까치마을 태화,한진아파트 공사내역서9.12(제출용)_삼탄천외1개교내역(186백만원)_내역서" xfId="5531"/>
    <cellStyle name="_인천계양 까치마을 태화,한진아파트 공사내역서(제출용1)_인천계양 까치마을 태화,한진아파트 공사내역서9.12(제출용)_삼탄천외1개교내역(186백만원)_설계예산서(대광교외)최종수정" xfId="5532"/>
    <cellStyle name="_인천계양 까치마을 태화,한진아파트 공사내역서(제출용1)_인천계양 까치마을 태화,한진아파트 공사내역서9.12(제출용)_삼탄천외1개교내역(186백만원)_설계예산서(사천교)최종수정" xfId="5533"/>
    <cellStyle name="_인천계양 까치마을 태화,한진아파트 공사내역서(제출용1)_인천계양 까치마을 태화,한진아파트 공사내역서9.12(제출용)_삼탄천외1개교내역(186백만원)_설계예산서(사천교NFJ20070502)" xfId="5534"/>
    <cellStyle name="_인천계양 까치마을 태화,한진아파트 공사내역서(제출용1)_인천계양 까치마을 태화,한진아파트 공사내역서9.12(제출용)_삼탄천외1개교내역(186백만원)_설계예산서(율량교)최종수정" xfId="5535"/>
    <cellStyle name="_인천계양 까치마을 태화,한진아파트 공사내역서(제출용1)_인천계양 까치마을 태화,한진아파트 공사내역서9.12(제출용)_삼탄천외1개교내역(186백만원)_설계예산서(율량교NMC20070308)" xfId="5536"/>
    <cellStyle name="_인천계양 까치마을 태화,한진아파트 공사내역서(제출용1)_인천계양 까치마을 태화,한진아파트 공사내역서9.12(제출용)_삼탄천외1개교내역(186백만원)_설계예산서(포항신항3부두20070507)" xfId="5537"/>
    <cellStyle name="_인천계양 까치마을 태화,한진아파트 공사내역서(제출용1)_인천계양 까치마을 태화,한진아파트 공사내역서9.12(제출용)_삼탄천외1개교내역(186백만원)_설계예산서(포항신항4부두50mm할증20070507)" xfId="5538"/>
    <cellStyle name="_인천계양 까치마을 태화,한진아파트 공사내역서(제출용1)_인천계양 까치마을 태화,한진아파트 공사내역서9.12(제출용)_삼탄천외1개교내역(186백만원)_설계예산서(흥덕교NFJ)" xfId="5539"/>
    <cellStyle name="_인천계양 까치마을 태화,한진아파트 공사내역서(제출용1)_인천계양 까치마을 태화,한진아파트 공사내역서9.12(제출용)_삼탄천외1개교내역(186백만원)_설계예산서(흥덕교NFJ20070302)" xfId="5540"/>
    <cellStyle name="_인천계양 까치마을 태화,한진아파트 공사내역서(제출용1)_인천계양 까치마을 태화,한진아파트 공사내역서9.12(제출용)_삼탄천외1개교내역(186백만원)_신양수설변내역서" xfId="5541"/>
    <cellStyle name="_인천계양 까치마을 태화,한진아파트 공사내역서(제출용1)_인천계양 까치마을 태화,한진아파트 공사내역서9.12(제출용)_삼탄천외1개교내역(186백만원)_신양수설변내역서_내역서" xfId="5542"/>
    <cellStyle name="_인천계양 까치마을 태화,한진아파트 공사내역서(제출용1)_인천계양 까치마을 태화,한진아파트 공사내역서9.12(제출용)_삼탄천외1개교내역(186백만원)_신양수설변내역서_설계예산서(대광교외)최종수정" xfId="5543"/>
    <cellStyle name="_인천계양 까치마을 태화,한진아파트 공사내역서(제출용1)_인천계양 까치마을 태화,한진아파트 공사내역서9.12(제출용)_삼탄천외1개교내역(186백만원)_신양수설변내역서_설계예산서(사천교)최종수정" xfId="5544"/>
    <cellStyle name="_인천계양 까치마을 태화,한진아파트 공사내역서(제출용1)_인천계양 까치마을 태화,한진아파트 공사내역서9.12(제출용)_삼탄천외1개교내역(186백만원)_신양수설변내역서_설계예산서(사천교NFJ20070502)" xfId="5545"/>
    <cellStyle name="_인천계양 까치마을 태화,한진아파트 공사내역서(제출용1)_인천계양 까치마을 태화,한진아파트 공사내역서9.12(제출용)_삼탄천외1개교내역(186백만원)_신양수설변내역서_설계예산서(율량교)최종수정" xfId="5546"/>
    <cellStyle name="_인천계양 까치마을 태화,한진아파트 공사내역서(제출용1)_인천계양 까치마을 태화,한진아파트 공사내역서9.12(제출용)_삼탄천외1개교내역(186백만원)_신양수설변내역서_설계예산서(율량교NMC20070308)" xfId="5547"/>
    <cellStyle name="_인천계양 까치마을 태화,한진아파트 공사내역서(제출용1)_인천계양 까치마을 태화,한진아파트 공사내역서9.12(제출용)_삼탄천외1개교내역(186백만원)_신양수설변내역서_설계예산서(포항신항3부두20070507)" xfId="5548"/>
    <cellStyle name="_인천계양 까치마을 태화,한진아파트 공사내역서(제출용1)_인천계양 까치마을 태화,한진아파트 공사내역서9.12(제출용)_삼탄천외1개교내역(186백만원)_신양수설변내역서_설계예산서(포항신항4부두50mm할증20070507)" xfId="5549"/>
    <cellStyle name="_인천계양 까치마을 태화,한진아파트 공사내역서(제출용1)_인천계양 까치마을 태화,한진아파트 공사내역서9.12(제출용)_삼탄천외1개교내역(186백만원)_신양수설변내역서_설계예산서(흥덕교NFJ)" xfId="5550"/>
    <cellStyle name="_인천계양 까치마을 태화,한진아파트 공사내역서(제출용1)_인천계양 까치마을 태화,한진아파트 공사내역서9.12(제출용)_삼탄천외1개교내역(186백만원)_신양수설변내역서_설계예산서(흥덕교NFJ20070302)" xfId="5551"/>
    <cellStyle name="_인천계양 까치마을 태화,한진아파트 공사내역서(제출용1)_인천계양 까치마을 태화,한진아파트 공사내역서9.12(제출용)_설계예산서(대광교외)최종수정" xfId="5552"/>
    <cellStyle name="_인천계양 까치마을 태화,한진아파트 공사내역서(제출용1)_인천계양 까치마을 태화,한진아파트 공사내역서9.12(제출용)_설계예산서(사천교)최종수정" xfId="5553"/>
    <cellStyle name="_인천계양 까치마을 태화,한진아파트 공사내역서(제출용1)_인천계양 까치마을 태화,한진아파트 공사내역서9.12(제출용)_설계예산서(사천교NFJ20070502)" xfId="5554"/>
    <cellStyle name="_인천계양 까치마을 태화,한진아파트 공사내역서(제출용1)_인천계양 까치마을 태화,한진아파트 공사내역서9.12(제출용)_설계예산서(율량교)최종수정" xfId="5555"/>
    <cellStyle name="_인천계양 까치마을 태화,한진아파트 공사내역서(제출용1)_인천계양 까치마을 태화,한진아파트 공사내역서9.12(제출용)_설계예산서(율량교NMC20070308)" xfId="5556"/>
    <cellStyle name="_인천계양 까치마을 태화,한진아파트 공사내역서(제출용1)_인천계양 까치마을 태화,한진아파트 공사내역서9.12(제출용)_설계예산서(포항신항3부두20070507)" xfId="5557"/>
    <cellStyle name="_인천계양 까치마을 태화,한진아파트 공사내역서(제출용1)_인천계양 까치마을 태화,한진아파트 공사내역서9.12(제출용)_설계예산서(포항신항4부두50mm할증20070507)" xfId="5558"/>
    <cellStyle name="_인천계양 까치마을 태화,한진아파트 공사내역서(제출용1)_인천계양 까치마을 태화,한진아파트 공사내역서9.12(제출용)_설계예산서(흥덕교NFJ)" xfId="5559"/>
    <cellStyle name="_인천계양 까치마을 태화,한진아파트 공사내역서(제출용1)_인천계양 까치마을 태화,한진아파트 공사내역서9.12(제출용)_설계예산서(흥덕교NFJ20070302)" xfId="5560"/>
    <cellStyle name="_인천계양 까치마을 태화,한진아파트 공사내역서(제출용1)_인천계양 까치마을 태화,한진아파트 공사내역서9.12(제출용)_신양수설변내역서" xfId="5561"/>
    <cellStyle name="_인천계양 까치마을 태화,한진아파트 공사내역서(제출용1)_인천계양 까치마을 태화,한진아파트 공사내역서9.12(제출용)_신양수설변내역서_내역서" xfId="5562"/>
    <cellStyle name="_인천계양 까치마을 태화,한진아파트 공사내역서(제출용1)_인천계양 까치마을 태화,한진아파트 공사내역서9.12(제출용)_신양수설변내역서_설계예산서(대광교외)최종수정" xfId="5563"/>
    <cellStyle name="_인천계양 까치마을 태화,한진아파트 공사내역서(제출용1)_인천계양 까치마을 태화,한진아파트 공사내역서9.12(제출용)_신양수설변내역서_설계예산서(사천교)최종수정" xfId="5564"/>
    <cellStyle name="_인천계양 까치마을 태화,한진아파트 공사내역서(제출용1)_인천계양 까치마을 태화,한진아파트 공사내역서9.12(제출용)_신양수설변내역서_설계예산서(사천교NFJ20070502)" xfId="5565"/>
    <cellStyle name="_인천계양 까치마을 태화,한진아파트 공사내역서(제출용1)_인천계양 까치마을 태화,한진아파트 공사내역서9.12(제출용)_신양수설변내역서_설계예산서(율량교)최종수정" xfId="5566"/>
    <cellStyle name="_인천계양 까치마을 태화,한진아파트 공사내역서(제출용1)_인천계양 까치마을 태화,한진아파트 공사내역서9.12(제출용)_신양수설변내역서_설계예산서(율량교NMC20070308)" xfId="5567"/>
    <cellStyle name="_인천계양 까치마을 태화,한진아파트 공사내역서(제출용1)_인천계양 까치마을 태화,한진아파트 공사내역서9.12(제출용)_신양수설변내역서_설계예산서(포항신항3부두20070507)" xfId="5568"/>
    <cellStyle name="_인천계양 까치마을 태화,한진아파트 공사내역서(제출용1)_인천계양 까치마을 태화,한진아파트 공사내역서9.12(제출용)_신양수설변내역서_설계예산서(포항신항4부두50mm할증20070507)" xfId="5569"/>
    <cellStyle name="_인천계양 까치마을 태화,한진아파트 공사내역서(제출용1)_인천계양 까치마을 태화,한진아파트 공사내역서9.12(제출용)_신양수설변내역서_설계예산서(흥덕교NFJ)" xfId="5570"/>
    <cellStyle name="_인천계양 까치마을 태화,한진아파트 공사내역서(제출용1)_인천계양 까치마을 태화,한진아파트 공사내역서9.12(제출용)_신양수설변내역서_설계예산서(흥덕교NFJ20070302)" xfId="5571"/>
    <cellStyle name="_인천계양 까치마을 태화,한진아파트 공사내역서(제출용1)_인천계양 까치마을 태화,한진아파트 공사내역서9.12(제출용)_원동천교(상)외-수량수정" xfId="5572"/>
    <cellStyle name="_인천계양 까치마을 태화,한진아파트 공사내역서(제출용1)_인천계양 까치마을 태화,한진아파트 공사내역서9.12(제출용)_인천계양 까치마을 태화,한진아파트 공사내역서9.12(제출용)" xfId="5573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" xfId="5574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내역서" xfId="5575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" xfId="5576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내역서" xfId="5577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대광교외)최종수정" xfId="5578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사천교)최종수정" xfId="5579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사천교NFJ20070502)" xfId="5580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율량교)최종수정" xfId="5581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율량교NMC20070308)" xfId="5582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포항신항3부두20070507)" xfId="5583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포항신항4부두50mm할증20070507)" xfId="5584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흥덕교NFJ)" xfId="5585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흥덕교NFJ20070302)" xfId="5586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" xfId="5587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내역서" xfId="5588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대광교외)최종수정" xfId="5589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사천교)최종수정" xfId="5590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사천교NFJ20070502)" xfId="5591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율량교)최종수정" xfId="5592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율량교NMC20070308)" xfId="5593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포항신항3부두20070507)" xfId="5594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포항신항4부두50mm할증20070507)" xfId="5595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흥덕교NFJ)" xfId="5596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흥덕교NFJ20070302)" xfId="5597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대광교외)최종수정" xfId="5598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사천교)최종수정" xfId="5599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사천교NFJ20070502)" xfId="5600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율량교)최종수정" xfId="5601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율량교NMC20070308)" xfId="5602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포항신항3부두20070507)" xfId="5603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포항신항4부두50mm할증20070507)" xfId="5604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흥덕교NFJ)" xfId="5605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설계예산서(흥덕교NFJ20070302)" xfId="5606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" xfId="5607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내역서" xfId="5608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대광교외)최종수정" xfId="5609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사천교)최종수정" xfId="5610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사천교NFJ20070502)" xfId="5611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율량교)최종수정" xfId="5612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율량교NMC20070308)" xfId="5613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포항신항3부두20070507)" xfId="5614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포항신항4부두50mm할증20070507)" xfId="5615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흥덕교NFJ)" xfId="5616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흥덕교NFJ20070302)" xfId="5617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원동천교(상)외-수량수정" xfId="5618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" xfId="5619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내역서" xfId="5620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" xfId="5621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내역서" xfId="5622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대광교외)최종수정" xfId="5623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사천교)최종수정" xfId="5624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사천교NFJ20070502)" xfId="5625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율량교)최종수정" xfId="5626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율량교NMC20070308)" xfId="5627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포항신항3부두20070507)" xfId="5628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포항신항4부두50mm할증20070507)" xfId="5629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흥덕교NFJ)" xfId="5630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흥덕교NFJ20070302)" xfId="5631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" xfId="5632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내역서" xfId="5633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대광교외)최종수정" xfId="5634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사천교)최종수정" xfId="5635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사천교NFJ20070502)" xfId="5636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율량교)최종수정" xfId="5637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율량교NMC20070308)" xfId="5638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포항신항3부두20070507)" xfId="5639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포항신항4부두50mm할증20070507)" xfId="5640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흥덕교NFJ)" xfId="5641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흥덕교NFJ20070302)" xfId="5642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대광교외)최종수정" xfId="5643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사천교)최종수정" xfId="5644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사천교NFJ20070502)" xfId="5645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율량교)최종수정" xfId="5646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율량교NMC20070308)" xfId="5647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포항신항3부두20070507)" xfId="5648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포항신항4부두50mm할증20070507)" xfId="5649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흥덕교NFJ)" xfId="5650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설계예산서(흥덕교NFJ20070302)" xfId="5651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" xfId="5652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내역서" xfId="5653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대광교외)최종수정" xfId="5654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사천교)최종수정" xfId="5655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사천교NFJ20070502)" xfId="5656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율량교)최종수정" xfId="5657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율량교NMC20070308)" xfId="5658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포항신항3부두20070507)" xfId="5659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포항신항4부두50mm할증20070507)" xfId="5660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흥덕교NFJ)" xfId="5661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신양수설변내역서_설계예산서(흥덕교NFJ20070302)" xfId="5662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원동천교(상)외-수량수정" xfId="5663"/>
    <cellStyle name="_인천계양 까치마을 태화,한진아파트 공사내역서(제출용1)_인천계양 까치마을 태화,한진아파트 공사내역서9.12(제출용)_인천계양 까치마을 태화,한진아파트 공사내역서9.12(제출용)_내역서" xfId="5664"/>
    <cellStyle name="_인천계양 까치마을 태화,한진아파트 공사내역서(제출용1)_인천계양 까치마을 태화,한진아파트 공사내역서9.12(제출용)_인천계양 까치마을 태화,한진아파트 공사내역서9.12(제출용)_동남 아파트" xfId="5665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내역서" xfId="5666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" xfId="5667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내역서" xfId="5668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대광교외)최종수정" xfId="5669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사천교)최종수정" xfId="5670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사천교NFJ20070502)" xfId="5671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율량교)최종수정" xfId="5672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율량교NMC20070308)" xfId="5673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포항신항3부두20070507)" xfId="5674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포항신항4부두50mm할증20070507)" xfId="5675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흥덕교NFJ)" xfId="5676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설계예산서(흥덕교NFJ20070302)" xfId="5677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" xfId="5678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내역서" xfId="5679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대광교외)최종수정" xfId="5680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사천교)최종수정" xfId="5681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사천교NFJ20070502)" xfId="5682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율량교)최종수정" xfId="5683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율량교NMC20070308)" xfId="5684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포항신항3부두20070507)" xfId="5685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포항신항4부두50mm할증20070507)" xfId="5686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흥덕교NFJ)" xfId="5687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신양수설변내역서_설계예산서(흥덕교NFJ20070302)" xfId="5688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설계예산서(대광교외)최종수정" xfId="5689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설계예산서(사천교)최종수정" xfId="5690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설계예산서(사천교NFJ20070502)" xfId="5691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설계예산서(율량교)최종수정" xfId="5692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설계예산서(율량교NMC20070308)" xfId="5693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설계예산서(포항신항3부두20070507)" xfId="5694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설계예산서(포항신항4부두50mm할증20070507)" xfId="5695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설계예산서(흥덕교NFJ)" xfId="5696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설계예산서(흥덕교NFJ20070302)" xfId="5697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신양수설변내역서" xfId="5698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내역서" xfId="5699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대광교외)최종수정" xfId="5700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사천교)최종수정" xfId="5701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사천교NFJ20070502)" xfId="5702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율량교)최종수정" xfId="5703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율량교NMC20070308)" xfId="5704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포항신항3부두20070507)" xfId="5705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포항신항4부두50mm할증20070507)" xfId="5706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흥덕교NFJ)" xfId="5707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신양수설변내역서_설계예산서(흥덕교NFJ20070302)" xfId="5708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원동천교(상)외-수량수정" xfId="5709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" xfId="5710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내역서" xfId="5711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대광교외)최종수정" xfId="5712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사천교)최종수정" xfId="5713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사천교NFJ20070502)" xfId="5714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율량교)최종수정" xfId="5715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율량교NMC20070308)" xfId="5716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포항신항3부두20070507)" xfId="5717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포항신항4부두50mm할증20070507)" xfId="5718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흥덕교NFJ)" xfId="5719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설계예산서(흥덕교NFJ20070302)" xfId="5720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" xfId="5721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내역서" xfId="5722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대광교외)최종수정" xfId="5723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사천교)최종수정" xfId="5724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사천교NFJ20070502)" xfId="5725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율량교)최종수정" xfId="5726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율량교NMC20070308)" xfId="5727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포항신항3부두20070507)" xfId="5728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포항신항4부두50mm할증20070507)" xfId="5729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흥덕교NFJ)" xfId="5730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신양수설변내역서_설계예산서(흥덕교NFJ20070302)" xfId="5731"/>
    <cellStyle name="_인천계양 까치마을 태화,한진아파트 공사내역서(제출용1)_인천계양 까치마을 태화,한진아파트 공사내역서9.12(제출용)_인천계양 까치마을 태화,한진아파트 공사내역서9.12(제출용)_설계예산서(대광교외)최종수정" xfId="5732"/>
    <cellStyle name="_인천계양 까치마을 태화,한진아파트 공사내역서(제출용1)_인천계양 까치마을 태화,한진아파트 공사내역서9.12(제출용)_인천계양 까치마을 태화,한진아파트 공사내역서9.12(제출용)_설계예산서(사천교)최종수정" xfId="5733"/>
    <cellStyle name="_인천계양 까치마을 태화,한진아파트 공사내역서(제출용1)_인천계양 까치마을 태화,한진아파트 공사내역서9.12(제출용)_인천계양 까치마을 태화,한진아파트 공사내역서9.12(제출용)_설계예산서(사천교NFJ20070502)" xfId="5734"/>
    <cellStyle name="_인천계양 까치마을 태화,한진아파트 공사내역서(제출용1)_인천계양 까치마을 태화,한진아파트 공사내역서9.12(제출용)_인천계양 까치마을 태화,한진아파트 공사내역서9.12(제출용)_설계예산서(율량교)최종수정" xfId="5735"/>
    <cellStyle name="_인천계양 까치마을 태화,한진아파트 공사내역서(제출용1)_인천계양 까치마을 태화,한진아파트 공사내역서9.12(제출용)_인천계양 까치마을 태화,한진아파트 공사내역서9.12(제출용)_설계예산서(율량교NMC20070308)" xfId="5736"/>
    <cellStyle name="_인천계양 까치마을 태화,한진아파트 공사내역서(제출용1)_인천계양 까치마을 태화,한진아파트 공사내역서9.12(제출용)_인천계양 까치마을 태화,한진아파트 공사내역서9.12(제출용)_설계예산서(포항신항3부두20070507)" xfId="5737"/>
    <cellStyle name="_인천계양 까치마을 태화,한진아파트 공사내역서(제출용1)_인천계양 까치마을 태화,한진아파트 공사내역서9.12(제출용)_인천계양 까치마을 태화,한진아파트 공사내역서9.12(제출용)_설계예산서(포항신항4부두50mm할증20070507)" xfId="5738"/>
    <cellStyle name="_인천계양 까치마을 태화,한진아파트 공사내역서(제출용1)_인천계양 까치마을 태화,한진아파트 공사내역서9.12(제출용)_인천계양 까치마을 태화,한진아파트 공사내역서9.12(제출용)_설계예산서(흥덕교NFJ)" xfId="5739"/>
    <cellStyle name="_인천계양 까치마을 태화,한진아파트 공사내역서(제출용1)_인천계양 까치마을 태화,한진아파트 공사내역서9.12(제출용)_인천계양 까치마을 태화,한진아파트 공사내역서9.12(제출용)_설계예산서(흥덕교NFJ20070302)" xfId="5740"/>
    <cellStyle name="_인천계양 까치마을 태화,한진아파트 공사내역서(제출용1)_인천계양 까치마을 태화,한진아파트 공사내역서9.12(제출용)_인천계양 까치마을 태화,한진아파트 공사내역서9.12(제출용)_신양수설변내역서" xfId="5741"/>
    <cellStyle name="_인천계양 까치마을 태화,한진아파트 공사내역서(제출용1)_인천계양 까치마을 태화,한진아파트 공사내역서9.12(제출용)_인천계양 까치마을 태화,한진아파트 공사내역서9.12(제출용)_신양수설변내역서_내역서" xfId="5742"/>
    <cellStyle name="_인천계양 까치마을 태화,한진아파트 공사내역서(제출용1)_인천계양 까치마을 태화,한진아파트 공사내역서9.12(제출용)_인천계양 까치마을 태화,한진아파트 공사내역서9.12(제출용)_신양수설변내역서_설계예산서(대광교외)최종수정" xfId="5743"/>
    <cellStyle name="_인천계양 까치마을 태화,한진아파트 공사내역서(제출용1)_인천계양 까치마을 태화,한진아파트 공사내역서9.12(제출용)_인천계양 까치마을 태화,한진아파트 공사내역서9.12(제출용)_신양수설변내역서_설계예산서(사천교)최종수정" xfId="5744"/>
    <cellStyle name="_인천계양 까치마을 태화,한진아파트 공사내역서(제출용1)_인천계양 까치마을 태화,한진아파트 공사내역서9.12(제출용)_인천계양 까치마을 태화,한진아파트 공사내역서9.12(제출용)_신양수설변내역서_설계예산서(사천교NFJ20070502)" xfId="5745"/>
    <cellStyle name="_인천계양 까치마을 태화,한진아파트 공사내역서(제출용1)_인천계양 까치마을 태화,한진아파트 공사내역서9.12(제출용)_인천계양 까치마을 태화,한진아파트 공사내역서9.12(제출용)_신양수설변내역서_설계예산서(율량교)최종수정" xfId="5746"/>
    <cellStyle name="_인천계양 까치마을 태화,한진아파트 공사내역서(제출용1)_인천계양 까치마을 태화,한진아파트 공사내역서9.12(제출용)_인천계양 까치마을 태화,한진아파트 공사내역서9.12(제출용)_신양수설변내역서_설계예산서(율량교NMC20070308)" xfId="5747"/>
    <cellStyle name="_인천계양 까치마을 태화,한진아파트 공사내역서(제출용1)_인천계양 까치마을 태화,한진아파트 공사내역서9.12(제출용)_인천계양 까치마을 태화,한진아파트 공사내역서9.12(제출용)_신양수설변내역서_설계예산서(포항신항3부두20070507)" xfId="5748"/>
    <cellStyle name="_인천계양 까치마을 태화,한진아파트 공사내역서(제출용1)_인천계양 까치마을 태화,한진아파트 공사내역서9.12(제출용)_인천계양 까치마을 태화,한진아파트 공사내역서9.12(제출용)_신양수설변내역서_설계예산서(포항신항4부두50mm할증20070507)" xfId="5749"/>
    <cellStyle name="_인천계양 까치마을 태화,한진아파트 공사내역서(제출용1)_인천계양 까치마을 태화,한진아파트 공사내역서9.12(제출용)_인천계양 까치마을 태화,한진아파트 공사내역서9.12(제출용)_신양수설변내역서_설계예산서(흥덕교NFJ)" xfId="5750"/>
    <cellStyle name="_인천계양 까치마을 태화,한진아파트 공사내역서(제출용1)_인천계양 까치마을 태화,한진아파트 공사내역서9.12(제출용)_인천계양 까치마을 태화,한진아파트 공사내역서9.12(제출용)_신양수설변내역서_설계예산서(흥덕교NFJ20070302)" xfId="5751"/>
    <cellStyle name="_인천계양 까치마을 태화,한진아파트 공사내역서(제출용1)_인천계양 까치마을 태화,한진아파트 공사내역서9.12(제출용)_인천계양 까치마을 태화,한진아파트 공사내역서9.12(제출용)_원동천교(상)외-수량수정" xfId="5752"/>
    <cellStyle name="_인천계양 까치마을 태화,한진아파트 공사내역서9.12(제출용)" xfId="5753"/>
    <cellStyle name="_인천계양 까치마을 태화,한진아파트 공사내역서9.12(제출용)_계양구 도두리마을 동남 아파트 하자보수공사비산출서(자오)" xfId="5754"/>
    <cellStyle name="_인천계양 까치마을 태화,한진아파트 공사내역서9.12(제출용)_계양구 도두리마을 동남 아파트 하자보수공사비산출서(자오)_내역서" xfId="5755"/>
    <cellStyle name="_인천계양 까치마을 태화,한진아파트 공사내역서9.12(제출용)_계양구 도두리마을 동남 아파트 하자보수공사비산출서(자오)_삼탄천외1개교내역(186백만원)" xfId="5756"/>
    <cellStyle name="_인천계양 까치마을 태화,한진아파트 공사내역서9.12(제출용)_계양구 도두리마을 동남 아파트 하자보수공사비산출서(자오)_삼탄천외1개교내역(186백만원)_내역서" xfId="5757"/>
    <cellStyle name="_인천계양 까치마을 태화,한진아파트 공사내역서9.12(제출용)_계양구 도두리마을 동남 아파트 하자보수공사비산출서(자오)_삼탄천외1개교내역(186백만원)_설계예산서(대광교외)최종수정" xfId="5758"/>
    <cellStyle name="_인천계양 까치마을 태화,한진아파트 공사내역서9.12(제출용)_계양구 도두리마을 동남 아파트 하자보수공사비산출서(자오)_삼탄천외1개교내역(186백만원)_설계예산서(사천교)최종수정" xfId="5759"/>
    <cellStyle name="_인천계양 까치마을 태화,한진아파트 공사내역서9.12(제출용)_계양구 도두리마을 동남 아파트 하자보수공사비산출서(자오)_삼탄천외1개교내역(186백만원)_설계예산서(사천교NFJ20070502)" xfId="5760"/>
    <cellStyle name="_인천계양 까치마을 태화,한진아파트 공사내역서9.12(제출용)_계양구 도두리마을 동남 아파트 하자보수공사비산출서(자오)_삼탄천외1개교내역(186백만원)_설계예산서(율량교)최종수정" xfId="5761"/>
    <cellStyle name="_인천계양 까치마을 태화,한진아파트 공사내역서9.12(제출용)_계양구 도두리마을 동남 아파트 하자보수공사비산출서(자오)_삼탄천외1개교내역(186백만원)_설계예산서(율량교NMC20070308)" xfId="5762"/>
    <cellStyle name="_인천계양 까치마을 태화,한진아파트 공사내역서9.12(제출용)_계양구 도두리마을 동남 아파트 하자보수공사비산출서(자오)_삼탄천외1개교내역(186백만원)_설계예산서(포항신항3부두20070507)" xfId="5763"/>
    <cellStyle name="_인천계양 까치마을 태화,한진아파트 공사내역서9.12(제출용)_계양구 도두리마을 동남 아파트 하자보수공사비산출서(자오)_삼탄천외1개교내역(186백만원)_설계예산서(포항신항4부두50mm할증20070507)" xfId="5764"/>
    <cellStyle name="_인천계양 까치마을 태화,한진아파트 공사내역서9.12(제출용)_계양구 도두리마을 동남 아파트 하자보수공사비산출서(자오)_삼탄천외1개교내역(186백만원)_설계예산서(흥덕교NFJ)" xfId="5765"/>
    <cellStyle name="_인천계양 까치마을 태화,한진아파트 공사내역서9.12(제출용)_계양구 도두리마을 동남 아파트 하자보수공사비산출서(자오)_삼탄천외1개교내역(186백만원)_설계예산서(흥덕교NFJ20070302)" xfId="5766"/>
    <cellStyle name="_인천계양 까치마을 태화,한진아파트 공사내역서9.12(제출용)_계양구 도두리마을 동남 아파트 하자보수공사비산출서(자오)_삼탄천외1개교내역(186백만원)_신양수설변내역서" xfId="5767"/>
    <cellStyle name="_인천계양 까치마을 태화,한진아파트 공사내역서9.12(제출용)_계양구 도두리마을 동남 아파트 하자보수공사비산출서(자오)_삼탄천외1개교내역(186백만원)_신양수설변내역서_내역서" xfId="5768"/>
    <cellStyle name="_인천계양 까치마을 태화,한진아파트 공사내역서9.12(제출용)_계양구 도두리마을 동남 아파트 하자보수공사비산출서(자오)_삼탄천외1개교내역(186백만원)_신양수설변내역서_설계예산서(대광교외)최종수정" xfId="5769"/>
    <cellStyle name="_인천계양 까치마을 태화,한진아파트 공사내역서9.12(제출용)_계양구 도두리마을 동남 아파트 하자보수공사비산출서(자오)_삼탄천외1개교내역(186백만원)_신양수설변내역서_설계예산서(사천교)최종수정" xfId="5770"/>
    <cellStyle name="_인천계양 까치마을 태화,한진아파트 공사내역서9.12(제출용)_계양구 도두리마을 동남 아파트 하자보수공사비산출서(자오)_삼탄천외1개교내역(186백만원)_신양수설변내역서_설계예산서(사천교NFJ20070502)" xfId="5771"/>
    <cellStyle name="_인천계양 까치마을 태화,한진아파트 공사내역서9.12(제출용)_계양구 도두리마을 동남 아파트 하자보수공사비산출서(자오)_삼탄천외1개교내역(186백만원)_신양수설변내역서_설계예산서(율량교)최종수정" xfId="5772"/>
    <cellStyle name="_인천계양 까치마을 태화,한진아파트 공사내역서9.12(제출용)_계양구 도두리마을 동남 아파트 하자보수공사비산출서(자오)_삼탄천외1개교내역(186백만원)_신양수설변내역서_설계예산서(율량교NMC20070308)" xfId="5773"/>
    <cellStyle name="_인천계양 까치마을 태화,한진아파트 공사내역서9.12(제출용)_계양구 도두리마을 동남 아파트 하자보수공사비산출서(자오)_삼탄천외1개교내역(186백만원)_신양수설변내역서_설계예산서(포항신항3부두20070507)" xfId="5774"/>
    <cellStyle name="_인천계양 까치마을 태화,한진아파트 공사내역서9.12(제출용)_계양구 도두리마을 동남 아파트 하자보수공사비산출서(자오)_삼탄천외1개교내역(186백만원)_신양수설변내역서_설계예산서(포항신항4부두50mm할증20070507)" xfId="5775"/>
    <cellStyle name="_인천계양 까치마을 태화,한진아파트 공사내역서9.12(제출용)_계양구 도두리마을 동남 아파트 하자보수공사비산출서(자오)_삼탄천외1개교내역(186백만원)_신양수설변내역서_설계예산서(흥덕교NFJ)" xfId="5776"/>
    <cellStyle name="_인천계양 까치마을 태화,한진아파트 공사내역서9.12(제출용)_계양구 도두리마을 동남 아파트 하자보수공사비산출서(자오)_삼탄천외1개교내역(186백만원)_신양수설변내역서_설계예산서(흥덕교NFJ20070302)" xfId="5777"/>
    <cellStyle name="_인천계양 까치마을 태화,한진아파트 공사내역서9.12(제출용)_계양구 도두리마을 동남 아파트 하자보수공사비산출서(자오)_설계예산서(대광교외)최종수정" xfId="5778"/>
    <cellStyle name="_인천계양 까치마을 태화,한진아파트 공사내역서9.12(제출용)_계양구 도두리마을 동남 아파트 하자보수공사비산출서(자오)_설계예산서(사천교)최종수정" xfId="5779"/>
    <cellStyle name="_인천계양 까치마을 태화,한진아파트 공사내역서9.12(제출용)_계양구 도두리마을 동남 아파트 하자보수공사비산출서(자오)_설계예산서(사천교NFJ20070502)" xfId="5780"/>
    <cellStyle name="_인천계양 까치마을 태화,한진아파트 공사내역서9.12(제출용)_계양구 도두리마을 동남 아파트 하자보수공사비산출서(자오)_설계예산서(율량교)최종수정" xfId="5781"/>
    <cellStyle name="_인천계양 까치마을 태화,한진아파트 공사내역서9.12(제출용)_계양구 도두리마을 동남 아파트 하자보수공사비산출서(자오)_설계예산서(율량교NMC20070308)" xfId="5782"/>
    <cellStyle name="_인천계양 까치마을 태화,한진아파트 공사내역서9.12(제출용)_계양구 도두리마을 동남 아파트 하자보수공사비산출서(자오)_설계예산서(포항신항3부두20070507)" xfId="5783"/>
    <cellStyle name="_인천계양 까치마을 태화,한진아파트 공사내역서9.12(제출용)_계양구 도두리마을 동남 아파트 하자보수공사비산출서(자오)_설계예산서(포항신항4부두50mm할증20070507)" xfId="5784"/>
    <cellStyle name="_인천계양 까치마을 태화,한진아파트 공사내역서9.12(제출용)_계양구 도두리마을 동남 아파트 하자보수공사비산출서(자오)_설계예산서(흥덕교NFJ)" xfId="5785"/>
    <cellStyle name="_인천계양 까치마을 태화,한진아파트 공사내역서9.12(제출용)_계양구 도두리마을 동남 아파트 하자보수공사비산출서(자오)_설계예산서(흥덕교NFJ20070302)" xfId="5786"/>
    <cellStyle name="_인천계양 까치마을 태화,한진아파트 공사내역서9.12(제출용)_계양구 도두리마을 동남 아파트 하자보수공사비산출서(자오)_신양수설변내역서" xfId="5787"/>
    <cellStyle name="_인천계양 까치마을 태화,한진아파트 공사내역서9.12(제출용)_계양구 도두리마을 동남 아파트 하자보수공사비산출서(자오)_신양수설변내역서_내역서" xfId="5788"/>
    <cellStyle name="_인천계양 까치마을 태화,한진아파트 공사내역서9.12(제출용)_계양구 도두리마을 동남 아파트 하자보수공사비산출서(자오)_신양수설변내역서_설계예산서(대광교외)최종수정" xfId="5789"/>
    <cellStyle name="_인천계양 까치마을 태화,한진아파트 공사내역서9.12(제출용)_계양구 도두리마을 동남 아파트 하자보수공사비산출서(자오)_신양수설변내역서_설계예산서(사천교)최종수정" xfId="5790"/>
    <cellStyle name="_인천계양 까치마을 태화,한진아파트 공사내역서9.12(제출용)_계양구 도두리마을 동남 아파트 하자보수공사비산출서(자오)_신양수설변내역서_설계예산서(사천교NFJ20070502)" xfId="5791"/>
    <cellStyle name="_인천계양 까치마을 태화,한진아파트 공사내역서9.12(제출용)_계양구 도두리마을 동남 아파트 하자보수공사비산출서(자오)_신양수설변내역서_설계예산서(율량교)최종수정" xfId="5792"/>
    <cellStyle name="_인천계양 까치마을 태화,한진아파트 공사내역서9.12(제출용)_계양구 도두리마을 동남 아파트 하자보수공사비산출서(자오)_신양수설변내역서_설계예산서(율량교NMC20070308)" xfId="5793"/>
    <cellStyle name="_인천계양 까치마을 태화,한진아파트 공사내역서9.12(제출용)_계양구 도두리마을 동남 아파트 하자보수공사비산출서(자오)_신양수설변내역서_설계예산서(포항신항3부두20070507)" xfId="5794"/>
    <cellStyle name="_인천계양 까치마을 태화,한진아파트 공사내역서9.12(제출용)_계양구 도두리마을 동남 아파트 하자보수공사비산출서(자오)_신양수설변내역서_설계예산서(포항신항4부두50mm할증20070507)" xfId="5795"/>
    <cellStyle name="_인천계양 까치마을 태화,한진아파트 공사내역서9.12(제출용)_계양구 도두리마을 동남 아파트 하자보수공사비산출서(자오)_신양수설변내역서_설계예산서(흥덕교NFJ)" xfId="5796"/>
    <cellStyle name="_인천계양 까치마을 태화,한진아파트 공사내역서9.12(제출용)_계양구 도두리마을 동남 아파트 하자보수공사비산출서(자오)_신양수설변내역서_설계예산서(흥덕교NFJ20070302)" xfId="5797"/>
    <cellStyle name="_인천계양 까치마을 태화,한진아파트 공사내역서9.12(제출용)_계양구 도두리마을 동남 아파트 하자보수공사비산출서(자오)_원동천교(상)외-수량수정" xfId="5798"/>
    <cellStyle name="_인천계양 까치마을 태화,한진아파트 공사내역서9.12(제출용)_구로동구일우성아파트 하자보수공사비산출서(1)" xfId="5799"/>
    <cellStyle name="_인천계양 까치마을 태화,한진아파트 공사내역서9.12(제출용)_구로동구일우성아파트 하자보수공사비산출서(1)_내역서" xfId="5800"/>
    <cellStyle name="_인천계양 까치마을 태화,한진아파트 공사내역서9.12(제출용)_구로동구일우성아파트 하자보수공사비산출서(1)_삼탄천외1개교내역(186백만원)" xfId="5801"/>
    <cellStyle name="_인천계양 까치마을 태화,한진아파트 공사내역서9.12(제출용)_구로동구일우성아파트 하자보수공사비산출서(1)_삼탄천외1개교내역(186백만원)_내역서" xfId="5802"/>
    <cellStyle name="_인천계양 까치마을 태화,한진아파트 공사내역서9.12(제출용)_구로동구일우성아파트 하자보수공사비산출서(1)_삼탄천외1개교내역(186백만원)_설계예산서(대광교외)최종수정" xfId="5803"/>
    <cellStyle name="_인천계양 까치마을 태화,한진아파트 공사내역서9.12(제출용)_구로동구일우성아파트 하자보수공사비산출서(1)_삼탄천외1개교내역(186백만원)_설계예산서(사천교)최종수정" xfId="5804"/>
    <cellStyle name="_인천계양 까치마을 태화,한진아파트 공사내역서9.12(제출용)_구로동구일우성아파트 하자보수공사비산출서(1)_삼탄천외1개교내역(186백만원)_설계예산서(사천교NFJ20070502)" xfId="5805"/>
    <cellStyle name="_인천계양 까치마을 태화,한진아파트 공사내역서9.12(제출용)_구로동구일우성아파트 하자보수공사비산출서(1)_삼탄천외1개교내역(186백만원)_설계예산서(율량교)최종수정" xfId="5806"/>
    <cellStyle name="_인천계양 까치마을 태화,한진아파트 공사내역서9.12(제출용)_구로동구일우성아파트 하자보수공사비산출서(1)_삼탄천외1개교내역(186백만원)_설계예산서(율량교NMC20070308)" xfId="5807"/>
    <cellStyle name="_인천계양 까치마을 태화,한진아파트 공사내역서9.12(제출용)_구로동구일우성아파트 하자보수공사비산출서(1)_삼탄천외1개교내역(186백만원)_설계예산서(포항신항3부두20070507)" xfId="5808"/>
    <cellStyle name="_인천계양 까치마을 태화,한진아파트 공사내역서9.12(제출용)_구로동구일우성아파트 하자보수공사비산출서(1)_삼탄천외1개교내역(186백만원)_설계예산서(포항신항4부두50mm할증20070507)" xfId="5809"/>
    <cellStyle name="_인천계양 까치마을 태화,한진아파트 공사내역서9.12(제출용)_구로동구일우성아파트 하자보수공사비산출서(1)_삼탄천외1개교내역(186백만원)_설계예산서(흥덕교NFJ)" xfId="5810"/>
    <cellStyle name="_인천계양 까치마을 태화,한진아파트 공사내역서9.12(제출용)_구로동구일우성아파트 하자보수공사비산출서(1)_삼탄천외1개교내역(186백만원)_설계예산서(흥덕교NFJ20070302)" xfId="5811"/>
    <cellStyle name="_인천계양 까치마을 태화,한진아파트 공사내역서9.12(제출용)_구로동구일우성아파트 하자보수공사비산출서(1)_삼탄천외1개교내역(186백만원)_신양수설변내역서" xfId="5812"/>
    <cellStyle name="_인천계양 까치마을 태화,한진아파트 공사내역서9.12(제출용)_구로동구일우성아파트 하자보수공사비산출서(1)_삼탄천외1개교내역(186백만원)_신양수설변내역서_내역서" xfId="5813"/>
    <cellStyle name="_인천계양 까치마을 태화,한진아파트 공사내역서9.12(제출용)_구로동구일우성아파트 하자보수공사비산출서(1)_삼탄천외1개교내역(186백만원)_신양수설변내역서_설계예산서(대광교외)최종수정" xfId="5814"/>
    <cellStyle name="_인천계양 까치마을 태화,한진아파트 공사내역서9.12(제출용)_구로동구일우성아파트 하자보수공사비산출서(1)_삼탄천외1개교내역(186백만원)_신양수설변내역서_설계예산서(사천교)최종수정" xfId="5815"/>
    <cellStyle name="_인천계양 까치마을 태화,한진아파트 공사내역서9.12(제출용)_구로동구일우성아파트 하자보수공사비산출서(1)_삼탄천외1개교내역(186백만원)_신양수설변내역서_설계예산서(사천교NFJ20070502)" xfId="5816"/>
    <cellStyle name="_인천계양 까치마을 태화,한진아파트 공사내역서9.12(제출용)_구로동구일우성아파트 하자보수공사비산출서(1)_삼탄천외1개교내역(186백만원)_신양수설변내역서_설계예산서(율량교)최종수정" xfId="5817"/>
    <cellStyle name="_인천계양 까치마을 태화,한진아파트 공사내역서9.12(제출용)_구로동구일우성아파트 하자보수공사비산출서(1)_삼탄천외1개교내역(186백만원)_신양수설변내역서_설계예산서(율량교NMC20070308)" xfId="5818"/>
    <cellStyle name="_인천계양 까치마을 태화,한진아파트 공사내역서9.12(제출용)_구로동구일우성아파트 하자보수공사비산출서(1)_삼탄천외1개교내역(186백만원)_신양수설변내역서_설계예산서(포항신항3부두20070507)" xfId="5819"/>
    <cellStyle name="_인천계양 까치마을 태화,한진아파트 공사내역서9.12(제출용)_구로동구일우성아파트 하자보수공사비산출서(1)_삼탄천외1개교내역(186백만원)_신양수설변내역서_설계예산서(포항신항4부두50mm할증20070507)" xfId="5820"/>
    <cellStyle name="_인천계양 까치마을 태화,한진아파트 공사내역서9.12(제출용)_구로동구일우성아파트 하자보수공사비산출서(1)_삼탄천외1개교내역(186백만원)_신양수설변내역서_설계예산서(흥덕교NFJ)" xfId="5821"/>
    <cellStyle name="_인천계양 까치마을 태화,한진아파트 공사내역서9.12(제출용)_구로동구일우성아파트 하자보수공사비산출서(1)_삼탄천외1개교내역(186백만원)_신양수설변내역서_설계예산서(흥덕교NFJ20070302)" xfId="5822"/>
    <cellStyle name="_인천계양 까치마을 태화,한진아파트 공사내역서9.12(제출용)_구로동구일우성아파트 하자보수공사비산출서(1)_설계예산서(대광교외)최종수정" xfId="5823"/>
    <cellStyle name="_인천계양 까치마을 태화,한진아파트 공사내역서9.12(제출용)_구로동구일우성아파트 하자보수공사비산출서(1)_설계예산서(사천교)최종수정" xfId="5824"/>
    <cellStyle name="_인천계양 까치마을 태화,한진아파트 공사내역서9.12(제출용)_구로동구일우성아파트 하자보수공사비산출서(1)_설계예산서(사천교NFJ20070502)" xfId="5825"/>
    <cellStyle name="_인천계양 까치마을 태화,한진아파트 공사내역서9.12(제출용)_구로동구일우성아파트 하자보수공사비산출서(1)_설계예산서(율량교)최종수정" xfId="5826"/>
    <cellStyle name="_인천계양 까치마을 태화,한진아파트 공사내역서9.12(제출용)_구로동구일우성아파트 하자보수공사비산출서(1)_설계예산서(율량교NMC20070308)" xfId="5827"/>
    <cellStyle name="_인천계양 까치마을 태화,한진아파트 공사내역서9.12(제출용)_구로동구일우성아파트 하자보수공사비산출서(1)_설계예산서(포항신항3부두20070507)" xfId="5828"/>
    <cellStyle name="_인천계양 까치마을 태화,한진아파트 공사내역서9.12(제출용)_구로동구일우성아파트 하자보수공사비산출서(1)_설계예산서(포항신항4부두50mm할증20070507)" xfId="5829"/>
    <cellStyle name="_인천계양 까치마을 태화,한진아파트 공사내역서9.12(제출용)_구로동구일우성아파트 하자보수공사비산출서(1)_설계예산서(흥덕교NFJ)" xfId="5830"/>
    <cellStyle name="_인천계양 까치마을 태화,한진아파트 공사내역서9.12(제출용)_구로동구일우성아파트 하자보수공사비산출서(1)_설계예산서(흥덕교NFJ20070302)" xfId="5831"/>
    <cellStyle name="_인천계양 까치마을 태화,한진아파트 공사내역서9.12(제출용)_구로동구일우성아파트 하자보수공사비산출서(1)_신양수설변내역서" xfId="5832"/>
    <cellStyle name="_인천계양 까치마을 태화,한진아파트 공사내역서9.12(제출용)_구로동구일우성아파트 하자보수공사비산출서(1)_신양수설변내역서_내역서" xfId="5833"/>
    <cellStyle name="_인천계양 까치마을 태화,한진아파트 공사내역서9.12(제출용)_구로동구일우성아파트 하자보수공사비산출서(1)_신양수설변내역서_설계예산서(대광교외)최종수정" xfId="5834"/>
    <cellStyle name="_인천계양 까치마을 태화,한진아파트 공사내역서9.12(제출용)_구로동구일우성아파트 하자보수공사비산출서(1)_신양수설변내역서_설계예산서(사천교)최종수정" xfId="5835"/>
    <cellStyle name="_인천계양 까치마을 태화,한진아파트 공사내역서9.12(제출용)_구로동구일우성아파트 하자보수공사비산출서(1)_신양수설변내역서_설계예산서(사천교NFJ20070502)" xfId="5836"/>
    <cellStyle name="_인천계양 까치마을 태화,한진아파트 공사내역서9.12(제출용)_구로동구일우성아파트 하자보수공사비산출서(1)_신양수설변내역서_설계예산서(율량교)최종수정" xfId="5837"/>
    <cellStyle name="_인천계양 까치마을 태화,한진아파트 공사내역서9.12(제출용)_구로동구일우성아파트 하자보수공사비산출서(1)_신양수설변내역서_설계예산서(율량교NMC20070308)" xfId="5838"/>
    <cellStyle name="_인천계양 까치마을 태화,한진아파트 공사내역서9.12(제출용)_구로동구일우성아파트 하자보수공사비산출서(1)_신양수설변내역서_설계예산서(포항신항3부두20070507)" xfId="5839"/>
    <cellStyle name="_인천계양 까치마을 태화,한진아파트 공사내역서9.12(제출용)_구로동구일우성아파트 하자보수공사비산출서(1)_신양수설변내역서_설계예산서(포항신항4부두50mm할증20070507)" xfId="5840"/>
    <cellStyle name="_인천계양 까치마을 태화,한진아파트 공사내역서9.12(제출용)_구로동구일우성아파트 하자보수공사비산출서(1)_신양수설변내역서_설계예산서(흥덕교NFJ)" xfId="5841"/>
    <cellStyle name="_인천계양 까치마을 태화,한진아파트 공사내역서9.12(제출용)_구로동구일우성아파트 하자보수공사비산출서(1)_신양수설변내역서_설계예산서(흥덕교NFJ20070302)" xfId="5842"/>
    <cellStyle name="_인천계양 까치마을 태화,한진아파트 공사내역서9.12(제출용)_구로동구일우성아파트 하자보수공사비산출서(1)_원동천교(상)외-수량수정" xfId="5843"/>
    <cellStyle name="_인천계양 까치마을 태화,한진아파트 공사내역서9.12(제출용)_내역서" xfId="5844"/>
    <cellStyle name="_인천계양 까치마을 태화,한진아파트 공사내역서9.12(제출용)_동남 아파트" xfId="5845"/>
    <cellStyle name="_인천계양 까치마을 태화,한진아파트 공사내역서9.12(제출용)_동남 아파트_내역서" xfId="5846"/>
    <cellStyle name="_인천계양 까치마을 태화,한진아파트 공사내역서9.12(제출용)_동남 아파트_삼탄천외1개교내역(186백만원)" xfId="5847"/>
    <cellStyle name="_인천계양 까치마을 태화,한진아파트 공사내역서9.12(제출용)_동남 아파트_삼탄천외1개교내역(186백만원)_내역서" xfId="5848"/>
    <cellStyle name="_인천계양 까치마을 태화,한진아파트 공사내역서9.12(제출용)_동남 아파트_삼탄천외1개교내역(186백만원)_설계예산서(대광교외)최종수정" xfId="5849"/>
    <cellStyle name="_인천계양 까치마을 태화,한진아파트 공사내역서9.12(제출용)_동남 아파트_삼탄천외1개교내역(186백만원)_설계예산서(사천교)최종수정" xfId="5850"/>
    <cellStyle name="_인천계양 까치마을 태화,한진아파트 공사내역서9.12(제출용)_동남 아파트_삼탄천외1개교내역(186백만원)_설계예산서(사천교NFJ20070502)" xfId="5851"/>
    <cellStyle name="_인천계양 까치마을 태화,한진아파트 공사내역서9.12(제출용)_동남 아파트_삼탄천외1개교내역(186백만원)_설계예산서(율량교)최종수정" xfId="5852"/>
    <cellStyle name="_인천계양 까치마을 태화,한진아파트 공사내역서9.12(제출용)_동남 아파트_삼탄천외1개교내역(186백만원)_설계예산서(율량교NMC20070308)" xfId="5853"/>
    <cellStyle name="_인천계양 까치마을 태화,한진아파트 공사내역서9.12(제출용)_동남 아파트_삼탄천외1개교내역(186백만원)_설계예산서(포항신항3부두20070507)" xfId="5854"/>
    <cellStyle name="_인천계양 까치마을 태화,한진아파트 공사내역서9.12(제출용)_동남 아파트_삼탄천외1개교내역(186백만원)_설계예산서(포항신항4부두50mm할증20070507)" xfId="5855"/>
    <cellStyle name="_인천계양 까치마을 태화,한진아파트 공사내역서9.12(제출용)_동남 아파트_삼탄천외1개교내역(186백만원)_설계예산서(흥덕교NFJ)" xfId="5856"/>
    <cellStyle name="_인천계양 까치마을 태화,한진아파트 공사내역서9.12(제출용)_동남 아파트_삼탄천외1개교내역(186백만원)_설계예산서(흥덕교NFJ20070302)" xfId="5857"/>
    <cellStyle name="_인천계양 까치마을 태화,한진아파트 공사내역서9.12(제출용)_동남 아파트_삼탄천외1개교내역(186백만원)_신양수설변내역서" xfId="5858"/>
    <cellStyle name="_인천계양 까치마을 태화,한진아파트 공사내역서9.12(제출용)_동남 아파트_삼탄천외1개교내역(186백만원)_신양수설변내역서_내역서" xfId="5859"/>
    <cellStyle name="_인천계양 까치마을 태화,한진아파트 공사내역서9.12(제출용)_동남 아파트_삼탄천외1개교내역(186백만원)_신양수설변내역서_설계예산서(대광교외)최종수정" xfId="5860"/>
    <cellStyle name="_인천계양 까치마을 태화,한진아파트 공사내역서9.12(제출용)_동남 아파트_삼탄천외1개교내역(186백만원)_신양수설변내역서_설계예산서(사천교)최종수정" xfId="5861"/>
    <cellStyle name="_인천계양 까치마을 태화,한진아파트 공사내역서9.12(제출용)_동남 아파트_삼탄천외1개교내역(186백만원)_신양수설변내역서_설계예산서(사천교NFJ20070502)" xfId="5862"/>
    <cellStyle name="_인천계양 까치마을 태화,한진아파트 공사내역서9.12(제출용)_동남 아파트_삼탄천외1개교내역(186백만원)_신양수설변내역서_설계예산서(율량교)최종수정" xfId="5863"/>
    <cellStyle name="_인천계양 까치마을 태화,한진아파트 공사내역서9.12(제출용)_동남 아파트_삼탄천외1개교내역(186백만원)_신양수설변내역서_설계예산서(율량교NMC20070308)" xfId="5864"/>
    <cellStyle name="_인천계양 까치마을 태화,한진아파트 공사내역서9.12(제출용)_동남 아파트_삼탄천외1개교내역(186백만원)_신양수설변내역서_설계예산서(포항신항3부두20070507)" xfId="5865"/>
    <cellStyle name="_인천계양 까치마을 태화,한진아파트 공사내역서9.12(제출용)_동남 아파트_삼탄천외1개교내역(186백만원)_신양수설변내역서_설계예산서(포항신항4부두50mm할증20070507)" xfId="5866"/>
    <cellStyle name="_인천계양 까치마을 태화,한진아파트 공사내역서9.12(제출용)_동남 아파트_삼탄천외1개교내역(186백만원)_신양수설변내역서_설계예산서(흥덕교NFJ)" xfId="5867"/>
    <cellStyle name="_인천계양 까치마을 태화,한진아파트 공사내역서9.12(제출용)_동남 아파트_삼탄천외1개교내역(186백만원)_신양수설변내역서_설계예산서(흥덕교NFJ20070302)" xfId="5868"/>
    <cellStyle name="_인천계양 까치마을 태화,한진아파트 공사내역서9.12(제출용)_동남 아파트_설계예산서(대광교외)최종수정" xfId="5869"/>
    <cellStyle name="_인천계양 까치마을 태화,한진아파트 공사내역서9.12(제출용)_동남 아파트_설계예산서(사천교)최종수정" xfId="5870"/>
    <cellStyle name="_인천계양 까치마을 태화,한진아파트 공사내역서9.12(제출용)_동남 아파트_설계예산서(사천교NFJ20070502)" xfId="5871"/>
    <cellStyle name="_인천계양 까치마을 태화,한진아파트 공사내역서9.12(제출용)_동남 아파트_설계예산서(율량교)최종수정" xfId="5872"/>
    <cellStyle name="_인천계양 까치마을 태화,한진아파트 공사내역서9.12(제출용)_동남 아파트_설계예산서(율량교NMC20070308)" xfId="5873"/>
    <cellStyle name="_인천계양 까치마을 태화,한진아파트 공사내역서9.12(제출용)_동남 아파트_설계예산서(포항신항3부두20070507)" xfId="5874"/>
    <cellStyle name="_인천계양 까치마을 태화,한진아파트 공사내역서9.12(제출용)_동남 아파트_설계예산서(포항신항4부두50mm할증20070507)" xfId="5875"/>
    <cellStyle name="_인천계양 까치마을 태화,한진아파트 공사내역서9.12(제출용)_동남 아파트_설계예산서(흥덕교NFJ)" xfId="5876"/>
    <cellStyle name="_인천계양 까치마을 태화,한진아파트 공사내역서9.12(제출용)_동남 아파트_설계예산서(흥덕교NFJ20070302)" xfId="5877"/>
    <cellStyle name="_인천계양 까치마을 태화,한진아파트 공사내역서9.12(제출용)_동남 아파트_신양수설변내역서" xfId="5878"/>
    <cellStyle name="_인천계양 까치마을 태화,한진아파트 공사내역서9.12(제출용)_동남 아파트_신양수설변내역서_내역서" xfId="5879"/>
    <cellStyle name="_인천계양 까치마을 태화,한진아파트 공사내역서9.12(제출용)_동남 아파트_신양수설변내역서_설계예산서(대광교외)최종수정" xfId="5880"/>
    <cellStyle name="_인천계양 까치마을 태화,한진아파트 공사내역서9.12(제출용)_동남 아파트_신양수설변내역서_설계예산서(사천교)최종수정" xfId="5881"/>
    <cellStyle name="_인천계양 까치마을 태화,한진아파트 공사내역서9.12(제출용)_동남 아파트_신양수설변내역서_설계예산서(사천교NFJ20070502)" xfId="5882"/>
    <cellStyle name="_인천계양 까치마을 태화,한진아파트 공사내역서9.12(제출용)_동남 아파트_신양수설변내역서_설계예산서(율량교)최종수정" xfId="5883"/>
    <cellStyle name="_인천계양 까치마을 태화,한진아파트 공사내역서9.12(제출용)_동남 아파트_신양수설변내역서_설계예산서(율량교NMC20070308)" xfId="5884"/>
    <cellStyle name="_인천계양 까치마을 태화,한진아파트 공사내역서9.12(제출용)_동남 아파트_신양수설변내역서_설계예산서(포항신항3부두20070507)" xfId="5885"/>
    <cellStyle name="_인천계양 까치마을 태화,한진아파트 공사내역서9.12(제출용)_동남 아파트_신양수설변내역서_설계예산서(포항신항4부두50mm할증20070507)" xfId="5886"/>
    <cellStyle name="_인천계양 까치마을 태화,한진아파트 공사내역서9.12(제출용)_동남 아파트_신양수설변내역서_설계예산서(흥덕교NFJ)" xfId="5887"/>
    <cellStyle name="_인천계양 까치마을 태화,한진아파트 공사내역서9.12(제출용)_동남 아파트_신양수설변내역서_설계예산서(흥덕교NFJ20070302)" xfId="5888"/>
    <cellStyle name="_인천계양 까치마을 태화,한진아파트 공사내역서9.12(제출용)_동남 아파트_원동천교(상)외-수량수정" xfId="5889"/>
    <cellStyle name="_인천계양 까치마을 태화,한진아파트 공사내역서9.12(제출용)_삼탄천외1개교내역(186백만원)" xfId="5890"/>
    <cellStyle name="_인천계양 까치마을 태화,한진아파트 공사내역서9.12(제출용)_삼탄천외1개교내역(186백만원)_내역서" xfId="5891"/>
    <cellStyle name="_인천계양 까치마을 태화,한진아파트 공사내역서9.12(제출용)_삼탄천외1개교내역(186백만원)_설계예산서(대광교외)최종수정" xfId="5892"/>
    <cellStyle name="_인천계양 까치마을 태화,한진아파트 공사내역서9.12(제출용)_삼탄천외1개교내역(186백만원)_설계예산서(사천교)최종수정" xfId="5893"/>
    <cellStyle name="_인천계양 까치마을 태화,한진아파트 공사내역서9.12(제출용)_삼탄천외1개교내역(186백만원)_설계예산서(사천교NFJ20070502)" xfId="5894"/>
    <cellStyle name="_인천계양 까치마을 태화,한진아파트 공사내역서9.12(제출용)_삼탄천외1개교내역(186백만원)_설계예산서(율량교)최종수정" xfId="5895"/>
    <cellStyle name="_인천계양 까치마을 태화,한진아파트 공사내역서9.12(제출용)_삼탄천외1개교내역(186백만원)_설계예산서(율량교NMC20070308)" xfId="5896"/>
    <cellStyle name="_인천계양 까치마을 태화,한진아파트 공사내역서9.12(제출용)_삼탄천외1개교내역(186백만원)_설계예산서(포항신항3부두20070507)" xfId="5897"/>
    <cellStyle name="_인천계양 까치마을 태화,한진아파트 공사내역서9.12(제출용)_삼탄천외1개교내역(186백만원)_설계예산서(포항신항4부두50mm할증20070507)" xfId="5898"/>
    <cellStyle name="_인천계양 까치마을 태화,한진아파트 공사내역서9.12(제출용)_삼탄천외1개교내역(186백만원)_설계예산서(흥덕교NFJ)" xfId="5899"/>
    <cellStyle name="_인천계양 까치마을 태화,한진아파트 공사내역서9.12(제출용)_삼탄천외1개교내역(186백만원)_설계예산서(흥덕교NFJ20070302)" xfId="5900"/>
    <cellStyle name="_인천계양 까치마을 태화,한진아파트 공사내역서9.12(제출용)_삼탄천외1개교내역(186백만원)_신양수설변내역서" xfId="5901"/>
    <cellStyle name="_인천계양 까치마을 태화,한진아파트 공사내역서9.12(제출용)_삼탄천외1개교내역(186백만원)_신양수설변내역서_내역서" xfId="5902"/>
    <cellStyle name="_인천계양 까치마을 태화,한진아파트 공사내역서9.12(제출용)_삼탄천외1개교내역(186백만원)_신양수설변내역서_설계예산서(대광교외)최종수정" xfId="5903"/>
    <cellStyle name="_인천계양 까치마을 태화,한진아파트 공사내역서9.12(제출용)_삼탄천외1개교내역(186백만원)_신양수설변내역서_설계예산서(사천교)최종수정" xfId="5904"/>
    <cellStyle name="_인천계양 까치마을 태화,한진아파트 공사내역서9.12(제출용)_삼탄천외1개교내역(186백만원)_신양수설변내역서_설계예산서(사천교NFJ20070502)" xfId="5905"/>
    <cellStyle name="_인천계양 까치마을 태화,한진아파트 공사내역서9.12(제출용)_삼탄천외1개교내역(186백만원)_신양수설변내역서_설계예산서(율량교)최종수정" xfId="5906"/>
    <cellStyle name="_인천계양 까치마을 태화,한진아파트 공사내역서9.12(제출용)_삼탄천외1개교내역(186백만원)_신양수설변내역서_설계예산서(율량교NMC20070308)" xfId="5907"/>
    <cellStyle name="_인천계양 까치마을 태화,한진아파트 공사내역서9.12(제출용)_삼탄천외1개교내역(186백만원)_신양수설변내역서_설계예산서(포항신항3부두20070507)" xfId="5908"/>
    <cellStyle name="_인천계양 까치마을 태화,한진아파트 공사내역서9.12(제출용)_삼탄천외1개교내역(186백만원)_신양수설변내역서_설계예산서(포항신항4부두50mm할증20070507)" xfId="5909"/>
    <cellStyle name="_인천계양 까치마을 태화,한진아파트 공사내역서9.12(제출용)_삼탄천외1개교내역(186백만원)_신양수설변내역서_설계예산서(흥덕교NFJ)" xfId="5910"/>
    <cellStyle name="_인천계양 까치마을 태화,한진아파트 공사내역서9.12(제출용)_삼탄천외1개교내역(186백만원)_신양수설변내역서_설계예산서(흥덕교NFJ20070302)" xfId="5911"/>
    <cellStyle name="_인천계양 까치마을 태화,한진아파트 공사내역서9.12(제출용)_설계예산서(대광교외)최종수정" xfId="5912"/>
    <cellStyle name="_인천계양 까치마을 태화,한진아파트 공사내역서9.12(제출용)_설계예산서(사천교)최종수정" xfId="5913"/>
    <cellStyle name="_인천계양 까치마을 태화,한진아파트 공사내역서9.12(제출용)_설계예산서(사천교NFJ20070502)" xfId="5914"/>
    <cellStyle name="_인천계양 까치마을 태화,한진아파트 공사내역서9.12(제출용)_설계예산서(율량교)최종수정" xfId="5915"/>
    <cellStyle name="_인천계양 까치마을 태화,한진아파트 공사내역서9.12(제출용)_설계예산서(율량교NMC20070308)" xfId="5916"/>
    <cellStyle name="_인천계양 까치마을 태화,한진아파트 공사내역서9.12(제출용)_설계예산서(포항신항3부두20070507)" xfId="5917"/>
    <cellStyle name="_인천계양 까치마을 태화,한진아파트 공사내역서9.12(제출용)_설계예산서(포항신항4부두50mm할증20070507)" xfId="5918"/>
    <cellStyle name="_인천계양 까치마을 태화,한진아파트 공사내역서9.12(제출용)_설계예산서(흥덕교NFJ)" xfId="5919"/>
    <cellStyle name="_인천계양 까치마을 태화,한진아파트 공사내역서9.12(제출용)_설계예산서(흥덕교NFJ20070302)" xfId="5920"/>
    <cellStyle name="_인천계양 까치마을 태화,한진아파트 공사내역서9.12(제출용)_신양수설변내역서" xfId="5921"/>
    <cellStyle name="_인천계양 까치마을 태화,한진아파트 공사내역서9.12(제출용)_신양수설변내역서_내역서" xfId="5922"/>
    <cellStyle name="_인천계양 까치마을 태화,한진아파트 공사내역서9.12(제출용)_신양수설변내역서_설계예산서(대광교외)최종수정" xfId="5923"/>
    <cellStyle name="_인천계양 까치마을 태화,한진아파트 공사내역서9.12(제출용)_신양수설변내역서_설계예산서(사천교)최종수정" xfId="5924"/>
    <cellStyle name="_인천계양 까치마을 태화,한진아파트 공사내역서9.12(제출용)_신양수설변내역서_설계예산서(사천교NFJ20070502)" xfId="5925"/>
    <cellStyle name="_인천계양 까치마을 태화,한진아파트 공사내역서9.12(제출용)_신양수설변내역서_설계예산서(율량교)최종수정" xfId="5926"/>
    <cellStyle name="_인천계양 까치마을 태화,한진아파트 공사내역서9.12(제출용)_신양수설변내역서_설계예산서(율량교NMC20070308)" xfId="5927"/>
    <cellStyle name="_인천계양 까치마을 태화,한진아파트 공사내역서9.12(제출용)_신양수설변내역서_설계예산서(포항신항3부두20070507)" xfId="5928"/>
    <cellStyle name="_인천계양 까치마을 태화,한진아파트 공사내역서9.12(제출용)_신양수설변내역서_설계예산서(포항신항4부두50mm할증20070507)" xfId="5929"/>
    <cellStyle name="_인천계양 까치마을 태화,한진아파트 공사내역서9.12(제출용)_신양수설변내역서_설계예산서(흥덕교NFJ)" xfId="5930"/>
    <cellStyle name="_인천계양 까치마을 태화,한진아파트 공사내역서9.12(제출용)_신양수설변내역서_설계예산서(흥덕교NFJ20070302)" xfId="5931"/>
    <cellStyle name="_인천계양 까치마을 태화,한진아파트 공사내역서9.12(제출용)_원동천교(상)외-수량수정" xfId="5932"/>
    <cellStyle name="_인천계양 까치마을 태화,한진아파트 공사내역서9.12(제출용)_인천계양 까치마을 태화,한진아파트 공사내역서9.12(제출용)" xfId="5933"/>
    <cellStyle name="_인천계양 까치마을 태화,한진아파트 공사내역서9.12(제출용)_인천계양 까치마을 태화,한진아파트 공사내역서9.12(제출용)_내역서" xfId="5934"/>
    <cellStyle name="_인천계양 까치마을 태화,한진아파트 공사내역서9.12(제출용)_인천계양 까치마을 태화,한진아파트 공사내역서9.12(제출용)_삼탄천외1개교내역(186백만원)" xfId="5935"/>
    <cellStyle name="_인천계양 까치마을 태화,한진아파트 공사내역서9.12(제출용)_인천계양 까치마을 태화,한진아파트 공사내역서9.12(제출용)_삼탄천외1개교내역(186백만원)_내역서" xfId="5936"/>
    <cellStyle name="_인천계양 까치마을 태화,한진아파트 공사내역서9.12(제출용)_인천계양 까치마을 태화,한진아파트 공사내역서9.12(제출용)_삼탄천외1개교내역(186백만원)_설계예산서(대광교외)최종수정" xfId="5937"/>
    <cellStyle name="_인천계양 까치마을 태화,한진아파트 공사내역서9.12(제출용)_인천계양 까치마을 태화,한진아파트 공사내역서9.12(제출용)_삼탄천외1개교내역(186백만원)_설계예산서(사천교)최종수정" xfId="5938"/>
    <cellStyle name="_인천계양 까치마을 태화,한진아파트 공사내역서9.12(제출용)_인천계양 까치마을 태화,한진아파트 공사내역서9.12(제출용)_삼탄천외1개교내역(186백만원)_설계예산서(사천교NFJ20070502)" xfId="5939"/>
    <cellStyle name="_인천계양 까치마을 태화,한진아파트 공사내역서9.12(제출용)_인천계양 까치마을 태화,한진아파트 공사내역서9.12(제출용)_삼탄천외1개교내역(186백만원)_설계예산서(율량교)최종수정" xfId="5940"/>
    <cellStyle name="_인천계양 까치마을 태화,한진아파트 공사내역서9.12(제출용)_인천계양 까치마을 태화,한진아파트 공사내역서9.12(제출용)_삼탄천외1개교내역(186백만원)_설계예산서(율량교NMC20070308)" xfId="5941"/>
    <cellStyle name="_인천계양 까치마을 태화,한진아파트 공사내역서9.12(제출용)_인천계양 까치마을 태화,한진아파트 공사내역서9.12(제출용)_삼탄천외1개교내역(186백만원)_설계예산서(포항신항3부두20070507)" xfId="5942"/>
    <cellStyle name="_인천계양 까치마을 태화,한진아파트 공사내역서9.12(제출용)_인천계양 까치마을 태화,한진아파트 공사내역서9.12(제출용)_삼탄천외1개교내역(186백만원)_설계예산서(포항신항4부두50mm할증20070507)" xfId="5943"/>
    <cellStyle name="_인천계양 까치마을 태화,한진아파트 공사내역서9.12(제출용)_인천계양 까치마을 태화,한진아파트 공사내역서9.12(제출용)_삼탄천외1개교내역(186백만원)_설계예산서(흥덕교NFJ)" xfId="5944"/>
    <cellStyle name="_인천계양 까치마을 태화,한진아파트 공사내역서9.12(제출용)_인천계양 까치마을 태화,한진아파트 공사내역서9.12(제출용)_삼탄천외1개교내역(186백만원)_설계예산서(흥덕교NFJ20070302)" xfId="5945"/>
    <cellStyle name="_인천계양 까치마을 태화,한진아파트 공사내역서9.12(제출용)_인천계양 까치마을 태화,한진아파트 공사내역서9.12(제출용)_삼탄천외1개교내역(186백만원)_신양수설변내역서" xfId="5946"/>
    <cellStyle name="_인천계양 까치마을 태화,한진아파트 공사내역서9.12(제출용)_인천계양 까치마을 태화,한진아파트 공사내역서9.12(제출용)_삼탄천외1개교내역(186백만원)_신양수설변내역서_내역서" xfId="5947"/>
    <cellStyle name="_인천계양 까치마을 태화,한진아파트 공사내역서9.12(제출용)_인천계양 까치마을 태화,한진아파트 공사내역서9.12(제출용)_삼탄천외1개교내역(186백만원)_신양수설변내역서_설계예산서(대광교외)최종수정" xfId="5948"/>
    <cellStyle name="_인천계양 까치마을 태화,한진아파트 공사내역서9.12(제출용)_인천계양 까치마을 태화,한진아파트 공사내역서9.12(제출용)_삼탄천외1개교내역(186백만원)_신양수설변내역서_설계예산서(사천교)최종수정" xfId="5949"/>
    <cellStyle name="_인천계양 까치마을 태화,한진아파트 공사내역서9.12(제출용)_인천계양 까치마을 태화,한진아파트 공사내역서9.12(제출용)_삼탄천외1개교내역(186백만원)_신양수설변내역서_설계예산서(사천교NFJ20070502)" xfId="5950"/>
    <cellStyle name="_인천계양 까치마을 태화,한진아파트 공사내역서9.12(제출용)_인천계양 까치마을 태화,한진아파트 공사내역서9.12(제출용)_삼탄천외1개교내역(186백만원)_신양수설변내역서_설계예산서(율량교)최종수정" xfId="5951"/>
    <cellStyle name="_인천계양 까치마을 태화,한진아파트 공사내역서9.12(제출용)_인천계양 까치마을 태화,한진아파트 공사내역서9.12(제출용)_삼탄천외1개교내역(186백만원)_신양수설변내역서_설계예산서(율량교NMC20070308)" xfId="5952"/>
    <cellStyle name="_인천계양 까치마을 태화,한진아파트 공사내역서9.12(제출용)_인천계양 까치마을 태화,한진아파트 공사내역서9.12(제출용)_삼탄천외1개교내역(186백만원)_신양수설변내역서_설계예산서(포항신항3부두20070507)" xfId="5953"/>
    <cellStyle name="_인천계양 까치마을 태화,한진아파트 공사내역서9.12(제출용)_인천계양 까치마을 태화,한진아파트 공사내역서9.12(제출용)_삼탄천외1개교내역(186백만원)_신양수설변내역서_설계예산서(포항신항4부두50mm할증20070507)" xfId="5954"/>
    <cellStyle name="_인천계양 까치마을 태화,한진아파트 공사내역서9.12(제출용)_인천계양 까치마을 태화,한진아파트 공사내역서9.12(제출용)_삼탄천외1개교내역(186백만원)_신양수설변내역서_설계예산서(흥덕교NFJ)" xfId="5955"/>
    <cellStyle name="_인천계양 까치마을 태화,한진아파트 공사내역서9.12(제출용)_인천계양 까치마을 태화,한진아파트 공사내역서9.12(제출용)_삼탄천외1개교내역(186백만원)_신양수설변내역서_설계예산서(흥덕교NFJ20070302)" xfId="5956"/>
    <cellStyle name="_인천계양 까치마을 태화,한진아파트 공사내역서9.12(제출용)_인천계양 까치마을 태화,한진아파트 공사내역서9.12(제출용)_설계예산서(대광교외)최종수정" xfId="5957"/>
    <cellStyle name="_인천계양 까치마을 태화,한진아파트 공사내역서9.12(제출용)_인천계양 까치마을 태화,한진아파트 공사내역서9.12(제출용)_설계예산서(사천교)최종수정" xfId="5958"/>
    <cellStyle name="_인천계양 까치마을 태화,한진아파트 공사내역서9.12(제출용)_인천계양 까치마을 태화,한진아파트 공사내역서9.12(제출용)_설계예산서(사천교NFJ20070502)" xfId="5959"/>
    <cellStyle name="_인천계양 까치마을 태화,한진아파트 공사내역서9.12(제출용)_인천계양 까치마을 태화,한진아파트 공사내역서9.12(제출용)_설계예산서(율량교)최종수정" xfId="5960"/>
    <cellStyle name="_인천계양 까치마을 태화,한진아파트 공사내역서9.12(제출용)_인천계양 까치마을 태화,한진아파트 공사내역서9.12(제출용)_설계예산서(율량교NMC20070308)" xfId="5961"/>
    <cellStyle name="_인천계양 까치마을 태화,한진아파트 공사내역서9.12(제출용)_인천계양 까치마을 태화,한진아파트 공사내역서9.12(제출용)_설계예산서(포항신항3부두20070507)" xfId="5962"/>
    <cellStyle name="_인천계양 까치마을 태화,한진아파트 공사내역서9.12(제출용)_인천계양 까치마을 태화,한진아파트 공사내역서9.12(제출용)_설계예산서(포항신항4부두50mm할증20070507)" xfId="5963"/>
    <cellStyle name="_인천계양 까치마을 태화,한진아파트 공사내역서9.12(제출용)_인천계양 까치마을 태화,한진아파트 공사내역서9.12(제출용)_설계예산서(흥덕교NFJ)" xfId="5964"/>
    <cellStyle name="_인천계양 까치마을 태화,한진아파트 공사내역서9.12(제출용)_인천계양 까치마을 태화,한진아파트 공사내역서9.12(제출용)_설계예산서(흥덕교NFJ20070302)" xfId="5965"/>
    <cellStyle name="_인천계양 까치마을 태화,한진아파트 공사내역서9.12(제출용)_인천계양 까치마을 태화,한진아파트 공사내역서9.12(제출용)_신양수설변내역서" xfId="5966"/>
    <cellStyle name="_인천계양 까치마을 태화,한진아파트 공사내역서9.12(제출용)_인천계양 까치마을 태화,한진아파트 공사내역서9.12(제출용)_신양수설변내역서_내역서" xfId="5967"/>
    <cellStyle name="_인천계양 까치마을 태화,한진아파트 공사내역서9.12(제출용)_인천계양 까치마을 태화,한진아파트 공사내역서9.12(제출용)_신양수설변내역서_설계예산서(대광교외)최종수정" xfId="5968"/>
    <cellStyle name="_인천계양 까치마을 태화,한진아파트 공사내역서9.12(제출용)_인천계양 까치마을 태화,한진아파트 공사내역서9.12(제출용)_신양수설변내역서_설계예산서(사천교)최종수정" xfId="5969"/>
    <cellStyle name="_인천계양 까치마을 태화,한진아파트 공사내역서9.12(제출용)_인천계양 까치마을 태화,한진아파트 공사내역서9.12(제출용)_신양수설변내역서_설계예산서(사천교NFJ20070502)" xfId="5970"/>
    <cellStyle name="_인천계양 까치마을 태화,한진아파트 공사내역서9.12(제출용)_인천계양 까치마을 태화,한진아파트 공사내역서9.12(제출용)_신양수설변내역서_설계예산서(율량교)최종수정" xfId="5971"/>
    <cellStyle name="_인천계양 까치마을 태화,한진아파트 공사내역서9.12(제출용)_인천계양 까치마을 태화,한진아파트 공사내역서9.12(제출용)_신양수설변내역서_설계예산서(율량교NMC20070308)" xfId="5972"/>
    <cellStyle name="_인천계양 까치마을 태화,한진아파트 공사내역서9.12(제출용)_인천계양 까치마을 태화,한진아파트 공사내역서9.12(제출용)_신양수설변내역서_설계예산서(포항신항3부두20070507)" xfId="5973"/>
    <cellStyle name="_인천계양 까치마을 태화,한진아파트 공사내역서9.12(제출용)_인천계양 까치마을 태화,한진아파트 공사내역서9.12(제출용)_신양수설변내역서_설계예산서(포항신항4부두50mm할증20070507)" xfId="5974"/>
    <cellStyle name="_인천계양 까치마을 태화,한진아파트 공사내역서9.12(제출용)_인천계양 까치마을 태화,한진아파트 공사내역서9.12(제출용)_신양수설변내역서_설계예산서(흥덕교NFJ)" xfId="5975"/>
    <cellStyle name="_인천계양 까치마을 태화,한진아파트 공사내역서9.12(제출용)_인천계양 까치마을 태화,한진아파트 공사내역서9.12(제출용)_신양수설변내역서_설계예산서(흥덕교NFJ20070302)" xfId="5976"/>
    <cellStyle name="_인천계양 까치마을 태화,한진아파트 공사내역서9.12(제출용)_인천계양 까치마을 태화,한진아파트 공사내역서9.12(제출용)_원동천교(상)외-수량수정" xfId="5977"/>
    <cellStyle name="_인천계양 까치마을 태화,한진아파트 공사내역서9.12(제출용)_인천계양 까치마을 태화,한진아파트 공사내역서9.12(제출용)_인천계양 까치마을 태화,한진아파트 공사내역서9.12(제출용)" xfId="5978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" xfId="5979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내역서" xfId="5980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" xfId="5981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내역서" xfId="5982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대광교외)최종수정" xfId="5983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사천교)최종수정" xfId="5984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사천교NFJ20070502)" xfId="5985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율량교)최종수정" xfId="5986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율량교NMC20070308)" xfId="5987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포항신항3부두20070507)" xfId="5988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포항신항4부두50mm할증20070507)" xfId="5989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흥덕교NFJ)" xfId="5990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설계예산서(흥덕교NFJ20070302)" xfId="5991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" xfId="5992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내역서" xfId="5993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대광교외)최종수정" xfId="5994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사천교)최종수정" xfId="5995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사천교NFJ20070502)" xfId="5996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율량교)최종수정" xfId="5997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율량교NMC20070308)" xfId="5998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포항신항3부두20070507)" xfId="5999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포항신항4부두50mm할증20070507)" xfId="6000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흥덕교NFJ)" xfId="6001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신양수설변내역서_설계예산서(흥덕교NFJ20070302)" xfId="6002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대광교외)최종수정" xfId="6003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사천교)최종수정" xfId="6004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사천교NFJ20070502)" xfId="6005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율량교)최종수정" xfId="6006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율량교NMC20070308)" xfId="6007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포항신항3부두20070507)" xfId="6008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포항신항4부두50mm할증20070507)" xfId="6009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흥덕교NFJ)" xfId="6010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설계예산서(흥덕교NFJ20070302)" xfId="6011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" xfId="6012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내역서" xfId="6013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대광교외)최종수정" xfId="6014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사천교)최종수정" xfId="6015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사천교NFJ20070502)" xfId="6016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율량교)최종수정" xfId="6017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율량교NMC20070308)" xfId="6018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포항신항3부두20070507)" xfId="6019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포항신항4부두50mm할증20070507)" xfId="6020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흥덕교NFJ)" xfId="6021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신양수설변내역서_설계예산서(흥덕교NFJ20070302)" xfId="6022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원동천교(상)외-수량수정" xfId="6023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" xfId="6024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내역서" xfId="6025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" xfId="6026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내역서" xfId="6027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대광교외)최종수정" xfId="6028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사천교)최종수정" xfId="6029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사천교NFJ20070502)" xfId="6030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율량교)최종수정" xfId="6031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율량교NMC20070308)" xfId="6032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포항신항3부두20070507)" xfId="6033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포항신항4부두50mm할증20070507)" xfId="6034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흥덕교NFJ)" xfId="6035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설계예산서(흥덕교NFJ20070302)" xfId="6036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" xfId="6037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내역서" xfId="6038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대광교외)최종수정" xfId="6039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사천교)최종수정" xfId="6040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사천교NFJ20070502)" xfId="6041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율량교)최종수정" xfId="6042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율량교NMC20070308)" xfId="6043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포항신항3부두20070507)" xfId="6044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포항신항4부두50mm할증20070507)" xfId="6045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흥덕교NFJ)" xfId="6046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신양수설변내역서_설계예산서(흥덕교NFJ20070302)" xfId="6047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대광교외)최종수정" xfId="6048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사천교)최종수정" xfId="6049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사천교NFJ20070502)" xfId="6050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율량교)최종수정" xfId="6051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율량교NMC20070308)" xfId="6052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포항신항3부두20070507)" xfId="6053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포항신항4부두50mm할증20070507)" xfId="6054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흥덕교NFJ)" xfId="6055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설계예산서(흥덕교NFJ20070302)" xfId="6056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" xfId="6057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내역서" xfId="6058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대광교외)최종수정" xfId="6059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사천교)최종수정" xfId="6060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사천교NFJ20070502)" xfId="6061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율량교)최종수정" xfId="6062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율량교NMC20070308)" xfId="6063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포항신항3부두20070507)" xfId="6064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포항신항4부두50mm할증20070507)" xfId="6065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흥덕교NFJ)" xfId="6066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신양수설변내역서_설계예산서(흥덕교NFJ20070302)" xfId="6067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원동천교(상)외-수량수정" xfId="6068"/>
    <cellStyle name="_인천계양 까치마을 태화,한진아파트 공사내역서9.12(제출용)_인천계양 까치마을 태화,한진아파트 공사내역서9.12(제출용)_인천계양 까치마을 태화,한진아파트 공사내역서9.12(제출용)_내역서" xfId="6069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" xfId="6070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내역서" xfId="6071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" xfId="6072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내역서" xfId="6073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대광교외)최종수정" xfId="6074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사천교)최종수정" xfId="6075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사천교NFJ20070502)" xfId="6076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율량교)최종수정" xfId="6077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율량교NMC20070308)" xfId="6078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포항신항3부두20070507)" xfId="6079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포항신항4부두50mm할증20070507)" xfId="6080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흥덕교NFJ)" xfId="6081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설계예산서(흥덕교NFJ20070302)" xfId="6082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" xfId="6083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내역서" xfId="6084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대광교외)최종수정" xfId="6085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사천교)최종수정" xfId="6086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사천교NFJ20070502)" xfId="6087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율량교)최종수정" xfId="6088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율량교NMC20070308)" xfId="6089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포항신항3부두20070507)" xfId="6090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포항신항4부두50mm할증20070507)" xfId="6091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흥덕교NFJ)" xfId="6092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신양수설변내역서_설계예산서(흥덕교NFJ20070302)" xfId="6093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설계예산서(대광교외)최종수정" xfId="6094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설계예산서(사천교)최종수정" xfId="6095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설계예산서(사천교NFJ20070502)" xfId="6096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설계예산서(율량교)최종수정" xfId="6097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설계예산서(율량교NMC20070308)" xfId="6098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설계예산서(포항신항3부두20070507)" xfId="6099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설계예산서(포항신항4부두50mm할증20070507)" xfId="6100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설계예산서(흥덕교NFJ)" xfId="6101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설계예산서(흥덕교NFJ20070302)" xfId="6102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" xfId="6103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내역서" xfId="6104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대광교외)최종수정" xfId="6105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사천교)최종수정" xfId="6106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사천교NFJ20070502)" xfId="6107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율량교)최종수정" xfId="6108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율량교NMC20070308)" xfId="6109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포항신항3부두20070507)" xfId="6110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포항신항4부두50mm할증20070507)" xfId="6111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흥덕교NFJ)" xfId="6112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신양수설변내역서_설계예산서(흥덕교NFJ20070302)" xfId="6113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원동천교(상)외-수량수정" xfId="6114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" xfId="6115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내역서" xfId="6116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대광교외)최종수정" xfId="6117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사천교)최종수정" xfId="6118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사천교NFJ20070502)" xfId="6119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율량교)최종수정" xfId="6120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율량교NMC20070308)" xfId="6121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포항신항3부두20070507)" xfId="6122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포항신항4부두50mm할증20070507)" xfId="6123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흥덕교NFJ)" xfId="6124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설계예산서(흥덕교NFJ20070302)" xfId="6125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" xfId="6126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내역서" xfId="6127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대광교외)최종수정" xfId="6128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사천교)최종수정" xfId="6129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사천교NFJ20070502)" xfId="6130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율량교)최종수정" xfId="6131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율량교NMC20070308)" xfId="6132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포항신항3부두20070507)" xfId="6133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포항신항4부두50mm할증20070507)" xfId="6134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흥덕교NFJ)" xfId="6135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신양수설변내역서_설계예산서(흥덕교NFJ20070302)" xfId="6136"/>
    <cellStyle name="_인천계양 까치마을 태화,한진아파트 공사내역서9.12(제출용)_인천계양 까치마을 태화,한진아파트 공사내역서9.12(제출용)_인천계양 까치마을 태화,한진아파트 공사내역서9.12(제출용)_설계예산서(대광교외)최종수정" xfId="6137"/>
    <cellStyle name="_인천계양 까치마을 태화,한진아파트 공사내역서9.12(제출용)_인천계양 까치마을 태화,한진아파트 공사내역서9.12(제출용)_인천계양 까치마을 태화,한진아파트 공사내역서9.12(제출용)_설계예산서(사천교)최종수정" xfId="6138"/>
    <cellStyle name="_인천계양 까치마을 태화,한진아파트 공사내역서9.12(제출용)_인천계양 까치마을 태화,한진아파트 공사내역서9.12(제출용)_인천계양 까치마을 태화,한진아파트 공사내역서9.12(제출용)_설계예산서(사천교NFJ20070502)" xfId="6139"/>
    <cellStyle name="_인천계양 까치마을 태화,한진아파트 공사내역서9.12(제출용)_인천계양 까치마을 태화,한진아파트 공사내역서9.12(제출용)_인천계양 까치마을 태화,한진아파트 공사내역서9.12(제출용)_설계예산서(율량교)최종수정" xfId="6140"/>
    <cellStyle name="_인천계양 까치마을 태화,한진아파트 공사내역서9.12(제출용)_인천계양 까치마을 태화,한진아파트 공사내역서9.12(제출용)_인천계양 까치마을 태화,한진아파트 공사내역서9.12(제출용)_설계예산서(율량교NMC20070308)" xfId="6141"/>
    <cellStyle name="_인천계양 까치마을 태화,한진아파트 공사내역서9.12(제출용)_인천계양 까치마을 태화,한진아파트 공사내역서9.12(제출용)_인천계양 까치마을 태화,한진아파트 공사내역서9.12(제출용)_설계예산서(포항신항3부두20070507)" xfId="6142"/>
    <cellStyle name="_인천계양 까치마을 태화,한진아파트 공사내역서9.12(제출용)_인천계양 까치마을 태화,한진아파트 공사내역서9.12(제출용)_인천계양 까치마을 태화,한진아파트 공사내역서9.12(제출용)_설계예산서(포항신항4부두50mm할증20070507)" xfId="6143"/>
    <cellStyle name="_인천계양 까치마을 태화,한진아파트 공사내역서9.12(제출용)_인천계양 까치마을 태화,한진아파트 공사내역서9.12(제출용)_인천계양 까치마을 태화,한진아파트 공사내역서9.12(제출용)_설계예산서(흥덕교NFJ)" xfId="6144"/>
    <cellStyle name="_인천계양 까치마을 태화,한진아파트 공사내역서9.12(제출용)_인천계양 까치마을 태화,한진아파트 공사내역서9.12(제출용)_인천계양 까치마을 태화,한진아파트 공사내역서9.12(제출용)_설계예산서(흥덕교NFJ20070302)" xfId="6145"/>
    <cellStyle name="_인천계양 까치마을 태화,한진아파트 공사내역서9.12(제출용)_인천계양 까치마을 태화,한진아파트 공사내역서9.12(제출용)_인천계양 까치마을 태화,한진아파트 공사내역서9.12(제출용)_신양수설변내역서" xfId="6146"/>
    <cellStyle name="_인천계양 까치마을 태화,한진아파트 공사내역서9.12(제출용)_인천계양 까치마을 태화,한진아파트 공사내역서9.12(제출용)_인천계양 까치마을 태화,한진아파트 공사내역서9.12(제출용)_신양수설변내역서_내역서" xfId="6147"/>
    <cellStyle name="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대광교외)최종수정" xfId="6148"/>
    <cellStyle name="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사천교)최종수정" xfId="6149"/>
    <cellStyle name="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사천교NFJ20070502)" xfId="6150"/>
    <cellStyle name="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율량교)최종수정" xfId="6151"/>
    <cellStyle name="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율량교NMC20070308)" xfId="6152"/>
    <cellStyle name="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포항신항3부두20070507)" xfId="6153"/>
    <cellStyle name="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포항신항4부두50mm할증20070507)" xfId="6154"/>
    <cellStyle name="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흥덕교NFJ)" xfId="6155"/>
    <cellStyle name="_인천계양 까치마을 태화,한진아파트 공사내역서9.12(제출용)_인천계양 까치마을 태화,한진아파트 공사내역서9.12(제출용)_인천계양 까치마을 태화,한진아파트 공사내역서9.12(제출용)_신양수설변내역서_설계예산서(흥덕교NFJ20070302)" xfId="6156"/>
    <cellStyle name="_인천계양 까치마을 태화,한진아파트 공사내역서9.12(제출용)_인천계양 까치마을 태화,한진아파트 공사내역서9.12(제출용)_인천계양 까치마을 태화,한진아파트 공사내역서9.12(제출용)_원동천교(상)외-수량수정" xfId="6157"/>
    <cellStyle name="_일반고가 보수공사(북부도로사업소)" xfId="6158"/>
    <cellStyle name="_일반수량집계표" xfId="6159"/>
    <cellStyle name="_일위(김천)" xfId="6160"/>
    <cellStyle name="_일위(김천) 2" xfId="6161"/>
    <cellStyle name="_일위(포천)" xfId="6162"/>
    <cellStyle name="_일위(포천) 2" xfId="6163"/>
    <cellStyle name="_일위대가" xfId="10562"/>
    <cellStyle name="_일위대가(신재토건)" xfId="10563"/>
    <cellStyle name="_일위대가-AL 2중 집수구(산출근거)" xfId="671"/>
    <cellStyle name="_일위대가-AL 2중 집수구(산출근거)_3.0설계변경(3회)" xfId="672"/>
    <cellStyle name="_일위대가-AL 2중 집수구(산출근거)_설계변경(1회)" xfId="673"/>
    <cellStyle name="_일위대가-AL 2중 집수구(산출근거)_설계변경(2회)" xfId="674"/>
    <cellStyle name="_일위대가-AL 2중 집수구(산출근거)_설계변경(3회)" xfId="675"/>
    <cellStyle name="_일위대가-AL 2중 집수구(산출근거)_설계변경내역서" xfId="676"/>
    <cellStyle name="_일위대가-차선,표지병(1)" xfId="6164"/>
    <cellStyle name="_임목폐" xfId="10564"/>
    <cellStyle name="_임목폐기물(1+340~1+446)" xfId="10565"/>
    <cellStyle name="_임목폐기물(신창교차로)" xfId="10566"/>
    <cellStyle name="_입찰표지 " xfId="677"/>
    <cellStyle name="_입찰표지  2" xfId="6165"/>
    <cellStyle name="_입찰표지 _(가)실행" xfId="678"/>
    <cellStyle name="_입찰표지 _(가)실행_02.작업일보(04.3.16~)" xfId="679"/>
    <cellStyle name="_입찰표지 _(가)실행_04.회의자료양식(12월10일)" xfId="680"/>
    <cellStyle name="_입찰표지 _(가)실행_04.회의자료양식(12월10일)_02.작업일보(04.3.16~)" xfId="681"/>
    <cellStyle name="_입찰표지 _(가)실행_04.회의자료양식(12월10일)_작업일보(04.3.16~)" xfId="682"/>
    <cellStyle name="_입찰표지 _(가)실행_04.회의자료양식(12월10일)_진행" xfId="683"/>
    <cellStyle name="_입찰표지 _(가)실행_Book1" xfId="684"/>
    <cellStyle name="_입찰표지 _(가)실행_Book1_02.작업일보(04.3.16~)" xfId="685"/>
    <cellStyle name="_입찰표지 _(가)실행_Book1_작업일보(04.3.16~)" xfId="686"/>
    <cellStyle name="_입찰표지 _(가)실행_Book1_진행" xfId="687"/>
    <cellStyle name="_입찰표지 _(가)실행_방호책 및보도포장내역" xfId="688"/>
    <cellStyle name="_입찰표지 _(가)실행_월간공정보고(03.12.01)" xfId="689"/>
    <cellStyle name="_입찰표지 _(가)실행_월간공정보고(03.12.01)_02.작업일보(04.3.16~)" xfId="690"/>
    <cellStyle name="_입찰표지 _(가)실행_월간공정보고(03.12.01)_작업일보(04.3.16~)" xfId="691"/>
    <cellStyle name="_입찰표지 _(가)실행_월간공정보고(03.12.01)_진행" xfId="692"/>
    <cellStyle name="_입찰표지 _(가)실행_작업일보(04.3.16~)" xfId="693"/>
    <cellStyle name="_입찰표지 _(가)실행_전도금정산서" xfId="694"/>
    <cellStyle name="_입찰표지 _(가)실행_전도금정산서_02.작업일보(04.3.16~)" xfId="695"/>
    <cellStyle name="_입찰표지 _(가)실행_전도금정산서_작업일보(04.3.16~)" xfId="696"/>
    <cellStyle name="_입찰표지 _(가)실행_전도금정산서_진행" xfId="697"/>
    <cellStyle name="_입찰표지 _(가)실행_주간공정보고(03.12.01)" xfId="698"/>
    <cellStyle name="_입찰표지 _(가)실행_주간공정보고(03.12.01)_02.작업일보(04.3.16~)" xfId="699"/>
    <cellStyle name="_입찰표지 _(가)실행_주간공정보고(03.12.01)_작업일보(04.3.16~)" xfId="700"/>
    <cellStyle name="_입찰표지 _(가)실행_주간공정보고(03.12.01)_진행" xfId="701"/>
    <cellStyle name="_입찰표지 _(가)실행_진행" xfId="702"/>
    <cellStyle name="_입찰표지 _(가)실행_회의자료양식(12월10일)-수정" xfId="703"/>
    <cellStyle name="_입찰표지 _(가)실행_회의자료양식(12월10일)-수정_02.작업일보(04.3.16~)" xfId="704"/>
    <cellStyle name="_입찰표지 _(가)실행_회의자료양식(12월10일)-수정_작업일보(04.3.16~)" xfId="705"/>
    <cellStyle name="_입찰표지 _(가)실행_회의자료양식(12월10일)-수정_진행" xfId="706"/>
    <cellStyle name="_입찰표지 _02.작업일보(04.3.16~)" xfId="707"/>
    <cellStyle name="_입찰표지 _04.회의자료양식(12월10일)" xfId="708"/>
    <cellStyle name="_입찰표지 _04.회의자료양식(12월10일)_02.작업일보(04.3.16~)" xfId="709"/>
    <cellStyle name="_입찰표지 _04.회의자료양식(12월10일)_작업일보(04.3.16~)" xfId="710"/>
    <cellStyle name="_입찰표지 _04.회의자료양식(12월10일)_진행" xfId="711"/>
    <cellStyle name="_입찰표지 _050617-2 착공공정&amp;인원장비" xfId="10567"/>
    <cellStyle name="_입찰표지 _050707 전체내역서(최초)" xfId="10568"/>
    <cellStyle name="_입찰표지 _050716 하도분개" xfId="10569"/>
    <cellStyle name="_입찰표지 _051011 철거,하부" xfId="10570"/>
    <cellStyle name="_입찰표지 _1차내역서(선우대교)156000" xfId="10571"/>
    <cellStyle name="_입찰표지 _1차내역서(선우대교)156000_단가승인양식" xfId="10572"/>
    <cellStyle name="_입찰표지 _1차분내역서(20억)" xfId="10573"/>
    <cellStyle name="_입찰표지 _1차분내역서(20억)_단가승인양식" xfId="10574"/>
    <cellStyle name="_입찰표지 _1차분내역서(39.5억)" xfId="10575"/>
    <cellStyle name="_입찰표지 _1차분내역서(39.5억)_단가승인양식" xfId="10576"/>
    <cellStyle name="_입찰표지 _2002년도경영계획" xfId="10577"/>
    <cellStyle name="_입찰표지 _2002변경실행" xfId="10578"/>
    <cellStyle name="_입찰표지 _2002변경실행(1)" xfId="10579"/>
    <cellStyle name="_입찰표지 _2003변경실행" xfId="10580"/>
    <cellStyle name="_입찰표지 _3차구청심의내용서" xfId="6166"/>
    <cellStyle name="_입찰표지 _3차구청심의내용서(1)" xfId="6167"/>
    <cellStyle name="_입찰표지 _3차구청심의내용서(1)_도로굴착 복구비 정비대장-1" xfId="6168"/>
    <cellStyle name="_입찰표지 _3차구청심의내용서_3차구청심의내용서(1)" xfId="6169"/>
    <cellStyle name="_입찰표지 _3차구청심의내용서_3차구청심의내용서(1)_3차구청심의내용서(1)" xfId="6170"/>
    <cellStyle name="_입찰표지 _3차구청심의내용서_3차구청심의내용서(1)_3차구청심의내용서(1)_도로굴착 복구비 정비대장-1" xfId="6171"/>
    <cellStyle name="_입찰표지 _3차구청심의내용서_3차구청심의내용서(1)_계약금액변경에따른 실정보고서철" xfId="6172"/>
    <cellStyle name="_입찰표지 _3차구청심의내용서_3차구청심의내용서(1)_계약금액변경에따른 실정보고서철_도로굴착 복구비 정비대장-1" xfId="6173"/>
    <cellStyle name="_입찰표지 _3차구청심의내용서_3차구청심의내용서(1)_굴착승인 미굴착내역" xfId="6174"/>
    <cellStyle name="_입찰표지 _3차구청심의내용서_3차구청심의내용서(1)_굴착승인 미굴착내역_도로굴착 복구비 정비대장-1" xfId="6175"/>
    <cellStyle name="_입찰표지 _3차구청심의내용서_3차구청심의내용서(1)_도로굴착 복구비 정비대장-1" xfId="6176"/>
    <cellStyle name="_입찰표지 _3차구청심의내용서_3차구청심의내용서(1)_수량산출서" xfId="6177"/>
    <cellStyle name="_입찰표지 _3차구청심의내용서_3차구청심의내용서(1)_차수별 관자재리스트(시도,구도)" xfId="6178"/>
    <cellStyle name="_입찰표지 _3차구청심의내용서_3차구청심의내용서(1)_차수별 관자재리스트(시도,구도)_도로굴착 복구비 정비대장-1" xfId="6179"/>
    <cellStyle name="_입찰표지 _3차구청심의내용서_굴착승인 미굴착내역" xfId="6180"/>
    <cellStyle name="_입찰표지 _3차구청심의내용서_굴착승인 미굴착내역_굴착승인 미굴착내역" xfId="6181"/>
    <cellStyle name="_입찰표지 _3차구청심의내용서_굴착승인 미굴착내역_굴착승인 미굴착내역_도로굴착 복구비 정비대장-1" xfId="6182"/>
    <cellStyle name="_입찰표지 _3차구청심의내용서_굴착승인 미굴착내역_도로굴착 복구비 정비대장-1" xfId="6183"/>
    <cellStyle name="_입찰표지 _3차구청심의내용서_도로굴착 복구비 정비대장-1" xfId="6184"/>
    <cellStyle name="_입찰표지 _3차구청심의내용서_수량산출서" xfId="6185"/>
    <cellStyle name="_입찰표지 _3차구청심의내용서_준공검사 수행결과" xfId="6186"/>
    <cellStyle name="_입찰표지 _3차구청심의내용서_준공검사 수행결과_도로굴착 복구비 정비대장-1" xfId="6187"/>
    <cellStyle name="_입찰표지 _3회 설계변경내역서" xfId="6188"/>
    <cellStyle name="_입찰표지 _3회 설계변경내역서_도로굴착 복구비 정비대장-1" xfId="6189"/>
    <cellStyle name="_입찰표지 _Book1" xfId="712"/>
    <cellStyle name="_입찰표지 _Book1_02.작업일보(04.3.16~)" xfId="713"/>
    <cellStyle name="_입찰표지 _Book1_작업일보(04.3.16~)" xfId="714"/>
    <cellStyle name="_입찰표지 _Book1_진행" xfId="715"/>
    <cellStyle name="_입찰표지 _가실행(공설운동장)" xfId="716"/>
    <cellStyle name="_입찰표지 _가실행(공설운동장)_02.작업일보(04.3.16~)" xfId="717"/>
    <cellStyle name="_입찰표지 _가실행(공설운동장)_04.회의자료양식(12월10일)" xfId="718"/>
    <cellStyle name="_입찰표지 _가실행(공설운동장)_04.회의자료양식(12월10일)_02.작업일보(04.3.16~)" xfId="719"/>
    <cellStyle name="_입찰표지 _가실행(공설운동장)_04.회의자료양식(12월10일)_작업일보(04.3.16~)" xfId="720"/>
    <cellStyle name="_입찰표지 _가실행(공설운동장)_04.회의자료양식(12월10일)_진행" xfId="721"/>
    <cellStyle name="_입찰표지 _가실행(공설운동장)_Book1" xfId="722"/>
    <cellStyle name="_입찰표지 _가실행(공설운동장)_Book1_02.작업일보(04.3.16~)" xfId="723"/>
    <cellStyle name="_입찰표지 _가실행(공설운동장)_Book1_작업일보(04.3.16~)" xfId="724"/>
    <cellStyle name="_입찰표지 _가실행(공설운동장)_Book1_진행" xfId="725"/>
    <cellStyle name="_입찰표지 _가실행(공설운동장)_방호책 및보도포장내역" xfId="726"/>
    <cellStyle name="_입찰표지 _가실행(공설운동장)_월간공정보고(03.12.01)" xfId="727"/>
    <cellStyle name="_입찰표지 _가실행(공설운동장)_월간공정보고(03.12.01)_02.작업일보(04.3.16~)" xfId="728"/>
    <cellStyle name="_입찰표지 _가실행(공설운동장)_월간공정보고(03.12.01)_작업일보(04.3.16~)" xfId="729"/>
    <cellStyle name="_입찰표지 _가실행(공설운동장)_월간공정보고(03.12.01)_진행" xfId="730"/>
    <cellStyle name="_입찰표지 _가실행(공설운동장)_작업일보(04.3.16~)" xfId="731"/>
    <cellStyle name="_입찰표지 _가실행(공설운동장)_전도금정산서" xfId="732"/>
    <cellStyle name="_입찰표지 _가실행(공설운동장)_전도금정산서_02.작업일보(04.3.16~)" xfId="733"/>
    <cellStyle name="_입찰표지 _가실행(공설운동장)_전도금정산서_작업일보(04.3.16~)" xfId="734"/>
    <cellStyle name="_입찰표지 _가실행(공설운동장)_전도금정산서_진행" xfId="735"/>
    <cellStyle name="_입찰표지 _가실행(공설운동장)_주간공정보고(03.12.01)" xfId="736"/>
    <cellStyle name="_입찰표지 _가실행(공설운동장)_주간공정보고(03.12.01)_02.작업일보(04.3.16~)" xfId="737"/>
    <cellStyle name="_입찰표지 _가실행(공설운동장)_주간공정보고(03.12.01)_작업일보(04.3.16~)" xfId="738"/>
    <cellStyle name="_입찰표지 _가실행(공설운동장)_주간공정보고(03.12.01)_진행" xfId="739"/>
    <cellStyle name="_입찰표지 _가실행(공설운동장)_진행" xfId="740"/>
    <cellStyle name="_입찰표지 _가실행(공설운동장)_회의자료양식(12월10일)-수정" xfId="741"/>
    <cellStyle name="_입찰표지 _가실행(공설운동장)_회의자료양식(12월10일)-수정_02.작업일보(04.3.16~)" xfId="742"/>
    <cellStyle name="_입찰표지 _가실행(공설운동장)_회의자료양식(12월10일)-수정_작업일보(04.3.16~)" xfId="743"/>
    <cellStyle name="_입찰표지 _가실행(공설운동장)_회의자료양식(12월10일)-수정_진행" xfId="744"/>
    <cellStyle name="_입찰표지 _가실행(송탄IC)" xfId="745"/>
    <cellStyle name="_입찰표지 _가실행(송탄IC)_02.작업일보(04.3.16~)" xfId="746"/>
    <cellStyle name="_입찰표지 _가실행(송탄IC)_04.회의자료양식(12월10일)" xfId="747"/>
    <cellStyle name="_입찰표지 _가실행(송탄IC)_04.회의자료양식(12월10일)_02.작업일보(04.3.16~)" xfId="748"/>
    <cellStyle name="_입찰표지 _가실행(송탄IC)_04.회의자료양식(12월10일)_작업일보(04.3.16~)" xfId="749"/>
    <cellStyle name="_입찰표지 _가실행(송탄IC)_04.회의자료양식(12월10일)_진행" xfId="750"/>
    <cellStyle name="_입찰표지 _가실행(송탄IC)_Book1" xfId="751"/>
    <cellStyle name="_입찰표지 _가실행(송탄IC)_Book1_02.작업일보(04.3.16~)" xfId="752"/>
    <cellStyle name="_입찰표지 _가실행(송탄IC)_Book1_작업일보(04.3.16~)" xfId="753"/>
    <cellStyle name="_입찰표지 _가실행(송탄IC)_Book1_진행" xfId="754"/>
    <cellStyle name="_입찰표지 _가실행(송탄IC)_방호책 및보도포장내역" xfId="755"/>
    <cellStyle name="_입찰표지 _가실행(송탄IC)_월간공정보고(03.12.01)" xfId="756"/>
    <cellStyle name="_입찰표지 _가실행(송탄IC)_월간공정보고(03.12.01)_02.작업일보(04.3.16~)" xfId="757"/>
    <cellStyle name="_입찰표지 _가실행(송탄IC)_월간공정보고(03.12.01)_작업일보(04.3.16~)" xfId="758"/>
    <cellStyle name="_입찰표지 _가실행(송탄IC)_월간공정보고(03.12.01)_진행" xfId="759"/>
    <cellStyle name="_입찰표지 _가실행(송탄IC)_작업일보(04.3.16~)" xfId="760"/>
    <cellStyle name="_입찰표지 _가실행(송탄IC)_전도금정산서" xfId="761"/>
    <cellStyle name="_입찰표지 _가실행(송탄IC)_전도금정산서_02.작업일보(04.3.16~)" xfId="762"/>
    <cellStyle name="_입찰표지 _가실행(송탄IC)_전도금정산서_작업일보(04.3.16~)" xfId="763"/>
    <cellStyle name="_입찰표지 _가실행(송탄IC)_전도금정산서_진행" xfId="764"/>
    <cellStyle name="_입찰표지 _가실행(송탄IC)_주간공정보고(03.12.01)" xfId="765"/>
    <cellStyle name="_입찰표지 _가실행(송탄IC)_주간공정보고(03.12.01)_02.작업일보(04.3.16~)" xfId="766"/>
    <cellStyle name="_입찰표지 _가실행(송탄IC)_주간공정보고(03.12.01)_작업일보(04.3.16~)" xfId="767"/>
    <cellStyle name="_입찰표지 _가실행(송탄IC)_주간공정보고(03.12.01)_진행" xfId="768"/>
    <cellStyle name="_입찰표지 _가실행(송탄IC)_진행" xfId="769"/>
    <cellStyle name="_입찰표지 _가실행(송탄IC)_회의자료양식(12월10일)-수정" xfId="770"/>
    <cellStyle name="_입찰표지 _가실행(송탄IC)_회의자료양식(12월10일)-수정_02.작업일보(04.3.16~)" xfId="771"/>
    <cellStyle name="_입찰표지 _가실행(송탄IC)_회의자료양식(12월10일)-수정_작업일보(04.3.16~)" xfId="772"/>
    <cellStyle name="_입찰표지 _가실행(송탄IC)_회의자료양식(12월10일)-수정_진행" xfId="773"/>
    <cellStyle name="_입찰표지 _견적" xfId="10581"/>
    <cellStyle name="_입찰표지 _견적_050707 전체내역서(최초)" xfId="10582"/>
    <cellStyle name="_입찰표지 _견적_050716 하도분개" xfId="10583"/>
    <cellStyle name="_입찰표지 _계약금액변경에따른 실정보고서철" xfId="6190"/>
    <cellStyle name="_입찰표지 _계약금액변경에따른 실정보고서철_도로굴착 복구비 정비대장-1" xfId="6191"/>
    <cellStyle name="_입찰표지 _굴착승인 미굴착내역" xfId="6192"/>
    <cellStyle name="_입찰표지 _굴착승인 미굴착내역_도로굴착 복구비 정비대장-1" xfId="6193"/>
    <cellStyle name="_입찰표지 _내성천교-수량산출서" xfId="6194"/>
    <cellStyle name="_입찰표지 _내진내역및수량산출(05.12.1터파기외)" xfId="6195"/>
    <cellStyle name="_입찰표지 _내진내역및수량산출(05.12.1터파기외)_거모4교" xfId="6196"/>
    <cellStyle name="_입찰표지 _내진내역및수량산출(05.12.1터파기외)_거모4교_내성천교-수량산출서" xfId="6197"/>
    <cellStyle name="_입찰표지 _내진내역및수량산출(05.12.1터파기외)_거모4교_석수IC교수량산출서" xfId="6198"/>
    <cellStyle name="_입찰표지 _내진내역및수량산출(05.12.1터파기외)_거모4교_석수IC교수량산출서(기둥보강)" xfId="6199"/>
    <cellStyle name="_입찰표지 _내진내역및수량산출(05.12.1터파기외)_내성천교-수량산출서" xfId="6200"/>
    <cellStyle name="_입찰표지 _내진내역및수량산출(05.12.1터파기외)_내역4" xfId="6201"/>
    <cellStyle name="_입찰표지 _내진내역및수량산출(05.12.1터파기외)_내역4_내성천교-수량산출서" xfId="6202"/>
    <cellStyle name="_입찰표지 _내진내역및수량산출(05.12.1터파기외)_내역4_석수IC교수량산출서" xfId="6203"/>
    <cellStyle name="_입찰표지 _내진내역및수량산출(05.12.1터파기외)_내역4_석수IC교수량산출서(기둥보강)" xfId="6204"/>
    <cellStyle name="_입찰표지 _내진내역및수량산출(05.12.1터파기외)_동명교" xfId="6205"/>
    <cellStyle name="_입찰표지 _내진내역및수량산출(05.12.1터파기외)_동명교_내성천교-수량산출서" xfId="6206"/>
    <cellStyle name="_입찰표지 _내진내역및수량산출(05.12.1터파기외)_동명교_석수IC교수량산출서" xfId="6207"/>
    <cellStyle name="_입찰표지 _내진내역및수량산출(05.12.1터파기외)_동명교_석수IC교수량산출서(기둥보강)" xfId="6208"/>
    <cellStyle name="_입찰표지 _내진내역및수량산출(05.12.1터파기외)_밀주교내역2" xfId="6209"/>
    <cellStyle name="_입찰표지 _내진내역및수량산출(05.12.1터파기외)_밀주교내역2_내성천교-수량산출서" xfId="6210"/>
    <cellStyle name="_입찰표지 _내진내역및수량산출(05.12.1터파기외)_밀주교내역2_석수IC교수량산출서" xfId="6211"/>
    <cellStyle name="_입찰표지 _내진내역및수량산출(05.12.1터파기외)_밀주교내역2_석수IC교수량산출서(기둥보강)" xfId="6212"/>
    <cellStyle name="_입찰표지 _내진내역및수량산출(05.12.1터파기외)_석수IC교수량산출서" xfId="6213"/>
    <cellStyle name="_입찰표지 _내진내역및수량산출(05.12.1터파기외)_석수IC교수량산출서(기둥보강)" xfId="6214"/>
    <cellStyle name="_입찰표지 _내진내역및수량산출(05.12.1터파기외)_소하교" xfId="6215"/>
    <cellStyle name="_입찰표지 _내진내역및수량산출(05.12.1터파기외)_소하교_내성천교-수량산출서" xfId="6216"/>
    <cellStyle name="_입찰표지 _내진내역및수량산출(05.12.1터파기외)_소하교_석수IC교수량산출서" xfId="6217"/>
    <cellStyle name="_입찰표지 _내진내역및수량산출(05.12.1터파기외)_소하교_석수IC교수량산출서(기둥보강)" xfId="6218"/>
    <cellStyle name="_입찰표지 _내진내역및수량산출(05.12.1터파기외)_소하교수량내역" xfId="6219"/>
    <cellStyle name="_입찰표지 _내진내역및수량산출(05.12.1터파기외)_소하교수량내역_내성천교-수량산출서" xfId="6220"/>
    <cellStyle name="_입찰표지 _내진내역및수량산출(05.12.1터파기외)_소하교수량내역_석수IC교수량산출서" xfId="6221"/>
    <cellStyle name="_입찰표지 _내진내역및수량산출(05.12.1터파기외)_소하교수량내역_석수IC교수량산출서(기둥보강)" xfId="6222"/>
    <cellStyle name="_입찰표지 _내진내역및수량산출(05.12.1터파기외)_진안교내역3" xfId="6223"/>
    <cellStyle name="_입찰표지 _내진내역및수량산출(05.12.1터파기외)_진안교내역3_내성천교-수량산출서" xfId="6224"/>
    <cellStyle name="_입찰표지 _내진내역및수량산출(05.12.1터파기외)_진안교내역3_석수IC교수량산출서" xfId="6225"/>
    <cellStyle name="_입찰표지 _내진내역및수량산출(05.12.1터파기외)_진안교내역3_석수IC교수량산출서(기둥보강)" xfId="6226"/>
    <cellStyle name="_입찰표지 _내진내역및수량산출(05.12.1터파기외)_진위교(수정)" xfId="6227"/>
    <cellStyle name="_입찰표지 _내진내역및수량산출(05.12.1터파기외)_진위교(수정)_내성천교-수량산출서" xfId="6228"/>
    <cellStyle name="_입찰표지 _내진내역및수량산출(05.12.1터파기외)_진위교(수정)_석수IC교수량산출서" xfId="6229"/>
    <cellStyle name="_입찰표지 _내진내역및수량산출(05.12.1터파기외)_진위교(수정)_석수IC교수량산출서(기둥보강)" xfId="6230"/>
    <cellStyle name="_입찰표지 _내진내역및수량산출(05.12.1터파기외)_진위교내역3" xfId="6231"/>
    <cellStyle name="_입찰표지 _내진내역및수량산출(05.12.1터파기외)_진위교내역3_내성천교-수량산출서" xfId="6232"/>
    <cellStyle name="_입찰표지 _내진내역및수량산출(05.12.1터파기외)_진위교내역3_석수IC교수량산출서" xfId="6233"/>
    <cellStyle name="_입찰표지 _내진내역및수량산출(05.12.1터파기외)_진위교내역3_석수IC교수량산출서(기둥보강)" xfId="6234"/>
    <cellStyle name="_입찰표지 _단가산출근거" xfId="10584"/>
    <cellStyle name="_입찰표지 _단가승인양식" xfId="10585"/>
    <cellStyle name="_입찰표지 _도로굴착 복구비 정비대장-1" xfId="6235"/>
    <cellStyle name="_입찰표지 _맑은물보내기 내역서(계약내역서)" xfId="6236"/>
    <cellStyle name="_입찰표지 _맑은물보내기 내역서(계약내역서)_도로굴착 복구비 정비대장-1" xfId="6237"/>
    <cellStyle name="_입찰표지 _밀주교내역2" xfId="6238"/>
    <cellStyle name="_입찰표지 _밀주교내역2_거모4교" xfId="6239"/>
    <cellStyle name="_입찰표지 _밀주교내역2_거모4교_내성천교-수량산출서" xfId="6240"/>
    <cellStyle name="_입찰표지 _밀주교내역2_거모4교_석수IC교수량산출서" xfId="6241"/>
    <cellStyle name="_입찰표지 _밀주교내역2_거모4교_석수IC교수량산출서(기둥보강)" xfId="6242"/>
    <cellStyle name="_입찰표지 _밀주교내역2_내성천교-수량산출서" xfId="6243"/>
    <cellStyle name="_입찰표지 _밀주교내역2_내역4" xfId="6244"/>
    <cellStyle name="_입찰표지 _밀주교내역2_내역4_내성천교-수량산출서" xfId="6245"/>
    <cellStyle name="_입찰표지 _밀주교내역2_내역4_석수IC교수량산출서" xfId="6246"/>
    <cellStyle name="_입찰표지 _밀주교내역2_내역4_석수IC교수량산출서(기둥보강)" xfId="6247"/>
    <cellStyle name="_입찰표지 _밀주교내역2_동명교" xfId="6248"/>
    <cellStyle name="_입찰표지 _밀주교내역2_동명교_내성천교-수량산출서" xfId="6249"/>
    <cellStyle name="_입찰표지 _밀주교내역2_동명교_석수IC교수량산출서" xfId="6250"/>
    <cellStyle name="_입찰표지 _밀주교내역2_동명교_석수IC교수량산출서(기둥보강)" xfId="6251"/>
    <cellStyle name="_입찰표지 _밀주교내역2_석수IC교수량산출서" xfId="6252"/>
    <cellStyle name="_입찰표지 _밀주교내역2_석수IC교수량산출서(기둥보강)" xfId="6253"/>
    <cellStyle name="_입찰표지 _밀주교내역2_소하교" xfId="6254"/>
    <cellStyle name="_입찰표지 _밀주교내역2_소하교_내성천교-수량산출서" xfId="6255"/>
    <cellStyle name="_입찰표지 _밀주교내역2_소하교_석수IC교수량산출서" xfId="6256"/>
    <cellStyle name="_입찰표지 _밀주교내역2_소하교_석수IC교수량산출서(기둥보강)" xfId="6257"/>
    <cellStyle name="_입찰표지 _밀주교내역2_소하교수량내역" xfId="6258"/>
    <cellStyle name="_입찰표지 _밀주교내역2_소하교수량내역_내성천교-수량산출서" xfId="6259"/>
    <cellStyle name="_입찰표지 _밀주교내역2_소하교수량내역_석수IC교수량산출서" xfId="6260"/>
    <cellStyle name="_입찰표지 _밀주교내역2_소하교수량내역_석수IC교수량산출서(기둥보강)" xfId="6261"/>
    <cellStyle name="_입찰표지 _밀주교내역2_진안교내역3" xfId="6262"/>
    <cellStyle name="_입찰표지 _밀주교내역2_진안교내역3_내성천교-수량산출서" xfId="6263"/>
    <cellStyle name="_입찰표지 _밀주교내역2_진안교내역3_석수IC교수량산출서" xfId="6264"/>
    <cellStyle name="_입찰표지 _밀주교내역2_진안교내역3_석수IC교수량산출서(기둥보강)" xfId="6265"/>
    <cellStyle name="_입찰표지 _밀주교내역2_진위교(수정)" xfId="6266"/>
    <cellStyle name="_입찰표지 _밀주교내역2_진위교(수정)_내성천교-수량산출서" xfId="6267"/>
    <cellStyle name="_입찰표지 _밀주교내역2_진위교(수정)_석수IC교수량산출서" xfId="6268"/>
    <cellStyle name="_입찰표지 _밀주교내역2_진위교(수정)_석수IC교수량산출서(기둥보강)" xfId="6269"/>
    <cellStyle name="_입찰표지 _밀주교내역2_진위교내역3" xfId="6270"/>
    <cellStyle name="_입찰표지 _밀주교내역2_진위교내역3_내성천교-수량산출서" xfId="6271"/>
    <cellStyle name="_입찰표지 _밀주교내역2_진위교내역3_석수IC교수량산출서" xfId="6272"/>
    <cellStyle name="_입찰표지 _밀주교내역2_진위교내역3_석수IC교수량산출서(기둥보강)" xfId="6273"/>
    <cellStyle name="_입찰표지 _방호책 및보도포장내역" xfId="774"/>
    <cellStyle name="_입찰표지 _부사장님보고" xfId="10586"/>
    <cellStyle name="_입찰표지 _부사장님보고_2002경영전략회의" xfId="10587"/>
    <cellStyle name="_입찰표지 _부사장님보고_2002년도경영계획" xfId="10588"/>
    <cellStyle name="_입찰표지 _부사장님보고_생산성2002" xfId="10589"/>
    <cellStyle name="_입찰표지 _부사장님보고_현장공사현황" xfId="10590"/>
    <cellStyle name="_입찰표지 _부사장님보고_현장공사현황(공동사)" xfId="10591"/>
    <cellStyle name="_입찰표지 _부사장님보고_현장공사현황(대내)" xfId="10592"/>
    <cellStyle name="_입찰표지 _부사장님보고_현장공사현황_2002년도경영계획" xfId="10593"/>
    <cellStyle name="_입찰표지 _부사장님보고_현장조직표" xfId="10594"/>
    <cellStyle name="_입찰표지 _부사장님보고_현장조직표_2002년도경영계획" xfId="10595"/>
    <cellStyle name="_입찰표지 _부사장님보고_현장현황(공동사)" xfId="10596"/>
    <cellStyle name="_입찰표지 _부사장님보고_현장현황(사장님)" xfId="10597"/>
    <cellStyle name="_입찰표지 _산근" xfId="10598"/>
    <cellStyle name="_입찰표지 _산근_050707 전체내역서(최초)" xfId="10599"/>
    <cellStyle name="_입찰표지 _산근_050716 하도분개" xfId="10600"/>
    <cellStyle name="_입찰표지 _석수IC교수량산출서" xfId="6274"/>
    <cellStyle name="_입찰표지 _석수IC교수량산출서(기둥보강)" xfId="6275"/>
    <cellStyle name="_입찰표지 _선우대교투찰내역서" xfId="10601"/>
    <cellStyle name="_입찰표지 _선우대교투찰내역서_단가승인양식" xfId="10602"/>
    <cellStyle name="_입찰표지 _수량산출서" xfId="6276"/>
    <cellStyle name="_입찰표지 _수량산출서 2" xfId="6277"/>
    <cellStyle name="_입찰표지 _신령영천1_입찰" xfId="10603"/>
    <cellStyle name="_입찰표지 _신령영천1_입찰_050707 전체내역서(최초)" xfId="10604"/>
    <cellStyle name="_입찰표지 _신령영천1_입찰_050716 하도분개" xfId="10605"/>
    <cellStyle name="_입찰표지 _실행변경(예상)보고서" xfId="10606"/>
    <cellStyle name="_입찰표지 _실행변경(예상)보고서_단가승인양식" xfId="10607"/>
    <cellStyle name="_입찰표지 _아스콘 및 폐기물내역" xfId="6278"/>
    <cellStyle name="_입찰표지 _아스콘 및 폐기물내역 2" xfId="6279"/>
    <cellStyle name="_입찰표지 _아스콘 및 폐기물내역_도로굴착 복구비 정비대장-1" xfId="6280"/>
    <cellStyle name="_입찰표지 _아스콘 및 폐기물내역_도로굴착 복구비 정비대장-1 2" xfId="6281"/>
    <cellStyle name="_입찰표지 _양재천 수량산출서" xfId="6282"/>
    <cellStyle name="_입찰표지 _양재천 수량산출서 2" xfId="6283"/>
    <cellStyle name="_입찰표지 _양재천 수량산출서_도로굴착 복구비 정비대장-1" xfId="6284"/>
    <cellStyle name="_입찰표지 _양재천 수량산출서_도로굴착 복구비 정비대장-1 2" xfId="6285"/>
    <cellStyle name="_입찰표지 _양재천 수로box실정보고" xfId="6286"/>
    <cellStyle name="_입찰표지 _양재천 수로box실정보고 2" xfId="6287"/>
    <cellStyle name="_입찰표지 _양재천 수로box실정보고_도로굴착 복구비 정비대장-1" xfId="6288"/>
    <cellStyle name="_입찰표지 _양재천 수로box실정보고_도로굴착 복구비 정비대장-1 2" xfId="6289"/>
    <cellStyle name="_입찰표지 _역삼동 720-35번지 작업계획" xfId="6290"/>
    <cellStyle name="_입찰표지 _역삼동 720-35번지 작업계획 2" xfId="6291"/>
    <cellStyle name="_입찰표지 _역삼동 720-35번지 작업계획_도로굴착 복구비 정비대장-1" xfId="6292"/>
    <cellStyle name="_입찰표지 _역삼동 720-35번지 작업계획_도로굴착 복구비 정비대장-1 2" xfId="6293"/>
    <cellStyle name="_입찰표지 _월간공정보고(03.12.01)" xfId="775"/>
    <cellStyle name="_입찰표지 _월간공정보고(03.12.01)_02.작업일보(04.3.16~)" xfId="776"/>
    <cellStyle name="_입찰표지 _월간공정보고(03.12.01)_작업일보(04.3.16~)" xfId="777"/>
    <cellStyle name="_입찰표지 _월간공정보고(03.12.01)_진행" xfId="778"/>
    <cellStyle name="_입찰표지 _작업일보(04.3.16~)" xfId="779"/>
    <cellStyle name="_입찰표지 _전도금정산서" xfId="780"/>
    <cellStyle name="_입찰표지 _전도금정산서_02.작업일보(04.3.16~)" xfId="781"/>
    <cellStyle name="_입찰표지 _전도금정산서_작업일보(04.3.16~)" xfId="782"/>
    <cellStyle name="_입찰표지 _전도금정산서_진행" xfId="783"/>
    <cellStyle name="_입찰표지 _전체분내역서" xfId="10608"/>
    <cellStyle name="_입찰표지 _전체분내역서_단가승인양식" xfId="10609"/>
    <cellStyle name="_입찰표지 _제3차 정산내역서" xfId="6294"/>
    <cellStyle name="_입찰표지 _제3차 정산내역서 2" xfId="6295"/>
    <cellStyle name="_입찰표지 _제3차 정산내역서_도로굴착 복구비 정비대장-1" xfId="6296"/>
    <cellStyle name="_입찰표지 _제3차 정산내역서_도로굴착 복구비 정비대장-1 2" xfId="6297"/>
    <cellStyle name="_입찰표지 _주간공정보고(03.12.01)" xfId="784"/>
    <cellStyle name="_입찰표지 _주간공정보고(03.12.01)_02.작업일보(04.3.16~)" xfId="785"/>
    <cellStyle name="_입찰표지 _주간공정보고(03.12.01)_작업일보(04.3.16~)" xfId="786"/>
    <cellStyle name="_입찰표지 _주간공정보고(03.12.01)_진행" xfId="787"/>
    <cellStyle name="_입찰표지 _중동성황(가)실행" xfId="788"/>
    <cellStyle name="_입찰표지 _중동성황(가)실행_02.작업일보(04.3.16~)" xfId="789"/>
    <cellStyle name="_입찰표지 _중동성황(가)실행_04.회의자료양식(12월10일)" xfId="790"/>
    <cellStyle name="_입찰표지 _중동성황(가)실행_04.회의자료양식(12월10일)_02.작업일보(04.3.16~)" xfId="791"/>
    <cellStyle name="_입찰표지 _중동성황(가)실행_04.회의자료양식(12월10일)_작업일보(04.3.16~)" xfId="792"/>
    <cellStyle name="_입찰표지 _중동성황(가)실행_04.회의자료양식(12월10일)_진행" xfId="793"/>
    <cellStyle name="_입찰표지 _중동성황(가)실행_Book1" xfId="794"/>
    <cellStyle name="_입찰표지 _중동성황(가)실행_Book1_02.작업일보(04.3.16~)" xfId="795"/>
    <cellStyle name="_입찰표지 _중동성황(가)실행_Book1_작업일보(04.3.16~)" xfId="796"/>
    <cellStyle name="_입찰표지 _중동성황(가)실행_Book1_진행" xfId="797"/>
    <cellStyle name="_입찰표지 _중동성황(가)실행_방호책 및보도포장내역" xfId="798"/>
    <cellStyle name="_입찰표지 _중동성황(가)실행_월간공정보고(03.12.01)" xfId="799"/>
    <cellStyle name="_입찰표지 _중동성황(가)실행_월간공정보고(03.12.01)_02.작업일보(04.3.16~)" xfId="800"/>
    <cellStyle name="_입찰표지 _중동성황(가)실행_월간공정보고(03.12.01)_작업일보(04.3.16~)" xfId="801"/>
    <cellStyle name="_입찰표지 _중동성황(가)실행_월간공정보고(03.12.01)_진행" xfId="802"/>
    <cellStyle name="_입찰표지 _중동성황(가)실행_작업일보(04.3.16~)" xfId="803"/>
    <cellStyle name="_입찰표지 _중동성황(가)실행_전도금정산서" xfId="804"/>
    <cellStyle name="_입찰표지 _중동성황(가)실행_전도금정산서_02.작업일보(04.3.16~)" xfId="805"/>
    <cellStyle name="_입찰표지 _중동성황(가)실행_전도금정산서_작업일보(04.3.16~)" xfId="806"/>
    <cellStyle name="_입찰표지 _중동성황(가)실행_전도금정산서_진행" xfId="807"/>
    <cellStyle name="_입찰표지 _중동성황(가)실행_주간공정보고(03.12.01)" xfId="808"/>
    <cellStyle name="_입찰표지 _중동성황(가)실행_주간공정보고(03.12.01)_02.작업일보(04.3.16~)" xfId="809"/>
    <cellStyle name="_입찰표지 _중동성황(가)실행_주간공정보고(03.12.01)_작업일보(04.3.16~)" xfId="810"/>
    <cellStyle name="_입찰표지 _중동성황(가)실행_주간공정보고(03.12.01)_진행" xfId="811"/>
    <cellStyle name="_입찰표지 _중동성황(가)실행_진행" xfId="812"/>
    <cellStyle name="_입찰표지 _중동성황(가)실행_회의자료양식(12월10일)-수정" xfId="813"/>
    <cellStyle name="_입찰표지 _중동성황(가)실행_회의자료양식(12월10일)-수정_02.작업일보(04.3.16~)" xfId="814"/>
    <cellStyle name="_입찰표지 _중동성황(가)실행_회의자료양식(12월10일)-수정_작업일보(04.3.16~)" xfId="815"/>
    <cellStyle name="_입찰표지 _중동성황(가)실행_회의자료양식(12월10일)-수정_진행" xfId="816"/>
    <cellStyle name="_입찰표지 _중동-성황투찰(new)(발주자변경)" xfId="817"/>
    <cellStyle name="_입찰표지 _중동-성황투찰(new)(발주자변경)_02.작업일보(04.3.16~)" xfId="818"/>
    <cellStyle name="_입찰표지 _중동-성황투찰(new)(발주자변경)_04.회의자료양식(12월10일)" xfId="819"/>
    <cellStyle name="_입찰표지 _중동-성황투찰(new)(발주자변경)_04.회의자료양식(12월10일)_02.작업일보(04.3.16~)" xfId="820"/>
    <cellStyle name="_입찰표지 _중동-성황투찰(new)(발주자변경)_04.회의자료양식(12월10일)_작업일보(04.3.16~)" xfId="821"/>
    <cellStyle name="_입찰표지 _중동-성황투찰(new)(발주자변경)_04.회의자료양식(12월10일)_진행" xfId="822"/>
    <cellStyle name="_입찰표지 _중동-성황투찰(new)(발주자변경)_Book1" xfId="823"/>
    <cellStyle name="_입찰표지 _중동-성황투찰(new)(발주자변경)_Book1_02.작업일보(04.3.16~)" xfId="824"/>
    <cellStyle name="_입찰표지 _중동-성황투찰(new)(발주자변경)_Book1_작업일보(04.3.16~)" xfId="825"/>
    <cellStyle name="_입찰표지 _중동-성황투찰(new)(발주자변경)_Book1_진행" xfId="826"/>
    <cellStyle name="_입찰표지 _중동-성황투찰(new)(발주자변경)_방호책 및보도포장내역" xfId="827"/>
    <cellStyle name="_입찰표지 _중동-성황투찰(new)(발주자변경)_월간공정보고(03.12.01)" xfId="828"/>
    <cellStyle name="_입찰표지 _중동-성황투찰(new)(발주자변경)_월간공정보고(03.12.01)_02.작업일보(04.3.16~)" xfId="829"/>
    <cellStyle name="_입찰표지 _중동-성황투찰(new)(발주자변경)_월간공정보고(03.12.01)_작업일보(04.3.16~)" xfId="830"/>
    <cellStyle name="_입찰표지 _중동-성황투찰(new)(발주자변경)_월간공정보고(03.12.01)_진행" xfId="831"/>
    <cellStyle name="_입찰표지 _중동-성황투찰(new)(발주자변경)_작업일보(04.3.16~)" xfId="832"/>
    <cellStyle name="_입찰표지 _중동-성황투찰(new)(발주자변경)_전도금정산서" xfId="833"/>
    <cellStyle name="_입찰표지 _중동-성황투찰(new)(발주자변경)_전도금정산서_02.작업일보(04.3.16~)" xfId="834"/>
    <cellStyle name="_입찰표지 _중동-성황투찰(new)(발주자변경)_전도금정산서_작업일보(04.3.16~)" xfId="835"/>
    <cellStyle name="_입찰표지 _중동-성황투찰(new)(발주자변경)_전도금정산서_진행" xfId="836"/>
    <cellStyle name="_입찰표지 _중동-성황투찰(new)(발주자변경)_주간공정보고(03.12.01)" xfId="837"/>
    <cellStyle name="_입찰표지 _중동-성황투찰(new)(발주자변경)_주간공정보고(03.12.01)_02.작업일보(04.3.16~)" xfId="838"/>
    <cellStyle name="_입찰표지 _중동-성황투찰(new)(발주자변경)_주간공정보고(03.12.01)_작업일보(04.3.16~)" xfId="839"/>
    <cellStyle name="_입찰표지 _중동-성황투찰(new)(발주자변경)_주간공정보고(03.12.01)_진행" xfId="840"/>
    <cellStyle name="_입찰표지 _중동-성황투찰(new)(발주자변경)_진행" xfId="841"/>
    <cellStyle name="_입찰표지 _중동-성황투찰(new)(발주자변경)_회의자료양식(12월10일)-수정" xfId="842"/>
    <cellStyle name="_입찰표지 _중동-성황투찰(new)(발주자변경)_회의자료양식(12월10일)-수정_02.작업일보(04.3.16~)" xfId="843"/>
    <cellStyle name="_입찰표지 _중동-성황투찰(new)(발주자변경)_회의자료양식(12월10일)-수정_작업일보(04.3.16~)" xfId="844"/>
    <cellStyle name="_입찰표지 _중동-성황투찰(new)(발주자변경)_회의자료양식(12월10일)-수정_진행" xfId="845"/>
    <cellStyle name="_입찰표지 _진안교내역3" xfId="6298"/>
    <cellStyle name="_입찰표지 _진안교내역3 2" xfId="6299"/>
    <cellStyle name="_입찰표지 _진안교내역3_내성천교-수량산출서" xfId="6300"/>
    <cellStyle name="_입찰표지 _진안교내역3_내성천교-수량산출서 2" xfId="6301"/>
    <cellStyle name="_입찰표지 _진안교내역3_석수IC교수량산출서" xfId="6302"/>
    <cellStyle name="_입찰표지 _진안교내역3_석수IC교수량산출서 2" xfId="6303"/>
    <cellStyle name="_입찰표지 _진안교내역3_석수IC교수량산출서(기둥보강)" xfId="6304"/>
    <cellStyle name="_입찰표지 _진안교내역3_석수IC교수량산출서(기둥보강) 2" xfId="6305"/>
    <cellStyle name="_입찰표지 _진행" xfId="846"/>
    <cellStyle name="_입찰표지 _차수별 관자재리스트(시도,구도)" xfId="6306"/>
    <cellStyle name="_입찰표지 _차수별 관자재리스트(시도,구도) 2" xfId="6307"/>
    <cellStyle name="_입찰표지 _차수별 관자재리스트(시도,구도)_도로굴착 복구비 정비대장-1" xfId="6308"/>
    <cellStyle name="_입찰표지 _차수별 관자재리스트(시도,구도)_도로굴착 복구비 정비대장-1 2" xfId="6309"/>
    <cellStyle name="_입찰표지 _토공및구조물" xfId="847"/>
    <cellStyle name="_입찰표지 _토공및구조물_02.작업일보(04.3.16~)" xfId="848"/>
    <cellStyle name="_입찰표지 _토공및구조물_04.회의자료양식(12월10일)" xfId="849"/>
    <cellStyle name="_입찰표지 _토공및구조물_04.회의자료양식(12월10일)_02.작업일보(04.3.16~)" xfId="850"/>
    <cellStyle name="_입찰표지 _토공및구조물_04.회의자료양식(12월10일)_작업일보(04.3.16~)" xfId="851"/>
    <cellStyle name="_입찰표지 _토공및구조물_04.회의자료양식(12월10일)_진행" xfId="852"/>
    <cellStyle name="_입찰표지 _토공및구조물_Book1" xfId="853"/>
    <cellStyle name="_입찰표지 _토공및구조물_Book1_02.작업일보(04.3.16~)" xfId="854"/>
    <cellStyle name="_입찰표지 _토공및구조물_Book1_작업일보(04.3.16~)" xfId="855"/>
    <cellStyle name="_입찰표지 _토공및구조물_Book1_진행" xfId="856"/>
    <cellStyle name="_입찰표지 _토공및구조물_방호책 및보도포장내역" xfId="857"/>
    <cellStyle name="_입찰표지 _토공및구조물_월간공정보고(03.12.01)" xfId="858"/>
    <cellStyle name="_입찰표지 _토공및구조물_월간공정보고(03.12.01)_02.작업일보(04.3.16~)" xfId="859"/>
    <cellStyle name="_입찰표지 _토공및구조물_월간공정보고(03.12.01)_작업일보(04.3.16~)" xfId="860"/>
    <cellStyle name="_입찰표지 _토공및구조물_월간공정보고(03.12.01)_진행" xfId="861"/>
    <cellStyle name="_입찰표지 _토공및구조물_작업일보(04.3.16~)" xfId="862"/>
    <cellStyle name="_입찰표지 _토공및구조물_전도금정산서" xfId="863"/>
    <cellStyle name="_입찰표지 _토공및구조물_전도금정산서_02.작업일보(04.3.16~)" xfId="864"/>
    <cellStyle name="_입찰표지 _토공및구조물_전도금정산서_작업일보(04.3.16~)" xfId="865"/>
    <cellStyle name="_입찰표지 _토공및구조물_전도금정산서_진행" xfId="866"/>
    <cellStyle name="_입찰표지 _토공및구조물_주간공정보고(03.12.01)" xfId="867"/>
    <cellStyle name="_입찰표지 _토공및구조물_주간공정보고(03.12.01)_02.작업일보(04.3.16~)" xfId="868"/>
    <cellStyle name="_입찰표지 _토공및구조물_주간공정보고(03.12.01)_작업일보(04.3.16~)" xfId="869"/>
    <cellStyle name="_입찰표지 _토공및구조물_주간공정보고(03.12.01)_진행" xfId="870"/>
    <cellStyle name="_입찰표지 _토공및구조물_진행" xfId="871"/>
    <cellStyle name="_입찰표지 _토공및구조물_회의자료양식(12월10일)-수정" xfId="872"/>
    <cellStyle name="_입찰표지 _토공및구조물_회의자료양식(12월10일)-수정_02.작업일보(04.3.16~)" xfId="873"/>
    <cellStyle name="_입찰표지 _토공및구조물_회의자료양식(12월10일)-수정_작업일보(04.3.16~)" xfId="874"/>
    <cellStyle name="_입찰표지 _토공및구조물_회의자료양식(12월10일)-수정_진행" xfId="875"/>
    <cellStyle name="_입찰표지 _투찰(안덕대정)" xfId="10610"/>
    <cellStyle name="_입찰표지 _투찰(안덕대정)_050707 전체내역서(최초)" xfId="10611"/>
    <cellStyle name="_입찰표지 _투찰(안덕대정)_050716 하도분개" xfId="10612"/>
    <cellStyle name="_입찰표지 _투찰(안덕대정)_견적" xfId="10613"/>
    <cellStyle name="_입찰표지 _투찰(안덕대정)_견적_050707 전체내역서(최초)" xfId="10614"/>
    <cellStyle name="_입찰표지 _투찰(안덕대정)_견적_050716 하도분개" xfId="10615"/>
    <cellStyle name="_입찰표지 _투찰(안덕대정)_단가산출근거" xfId="10616"/>
    <cellStyle name="_입찰표지 _투찰(안덕대정)_단가승인양식" xfId="10617"/>
    <cellStyle name="_입찰표지 _투찰(안덕대정)_산근" xfId="10618"/>
    <cellStyle name="_입찰표지 _투찰(안덕대정)_산근_050707 전체내역서(최초)" xfId="10619"/>
    <cellStyle name="_입찰표지 _투찰(안덕대정)_산근_050716 하도분개" xfId="10620"/>
    <cellStyle name="_입찰표지 _투찰(안덕대정)_실행변경(예상)보고서" xfId="10621"/>
    <cellStyle name="_입찰표지 _투찰(안덕대정)_실행변경(예상)보고서_단가승인양식" xfId="10622"/>
    <cellStyle name="_입찰표지 _투찰(안덕대정)_투찰_대둔산" xfId="10623"/>
    <cellStyle name="_입찰표지 _투찰(안덕대정)_투찰_대둔산_050707 전체내역서(최초)" xfId="10624"/>
    <cellStyle name="_입찰표지 _투찰(안덕대정)_투찰_대둔산_050716 하도분개" xfId="10625"/>
    <cellStyle name="_입찰표지 _투찰(안덕대정)1" xfId="10626"/>
    <cellStyle name="_입찰표지 _투찰(안덕대정)1_050707 전체내역서(최초)" xfId="10627"/>
    <cellStyle name="_입찰표지 _투찰(안덕대정)1_050716 하도분개" xfId="10628"/>
    <cellStyle name="_입찰표지 _투찰(안덕대정)1_견적" xfId="10629"/>
    <cellStyle name="_입찰표지 _투찰(안덕대정)1_견적_050707 전체내역서(최초)" xfId="10630"/>
    <cellStyle name="_입찰표지 _투찰(안덕대정)1_견적_050716 하도분개" xfId="10631"/>
    <cellStyle name="_입찰표지 _투찰(안덕대정)1_단가산출근거" xfId="10632"/>
    <cellStyle name="_입찰표지 _투찰(안덕대정)1_단가승인양식" xfId="10633"/>
    <cellStyle name="_입찰표지 _투찰(안덕대정)1_산근" xfId="10634"/>
    <cellStyle name="_입찰표지 _투찰(안덕대정)1_산근_050707 전체내역서(최초)" xfId="10635"/>
    <cellStyle name="_입찰표지 _투찰(안덕대정)1_산근_050716 하도분개" xfId="10636"/>
    <cellStyle name="_입찰표지 _투찰(안덕대정)1_실행변경(예상)보고서" xfId="10637"/>
    <cellStyle name="_입찰표지 _투찰(안덕대정)1_실행변경(예상)보고서_단가승인양식" xfId="10638"/>
    <cellStyle name="_입찰표지 _투찰(안덕대정)1_투찰_대둔산" xfId="10639"/>
    <cellStyle name="_입찰표지 _투찰(안덕대정)1_투찰_대둔산_050707 전체내역서(최초)" xfId="10640"/>
    <cellStyle name="_입찰표지 _투찰(안덕대정)1_투찰_대둔산_050716 하도분개" xfId="10641"/>
    <cellStyle name="_입찰표지 _투찰_대둔산" xfId="10642"/>
    <cellStyle name="_입찰표지 _투찰_대둔산_050707 전체내역서(최초)" xfId="10643"/>
    <cellStyle name="_입찰표지 _투찰_대둔산_050716 하도분개" xfId="10644"/>
    <cellStyle name="_입찰표지 _투찰내역" xfId="10645"/>
    <cellStyle name="_입찰표지 _투찰내역_050707 전체내역서(최초)" xfId="10646"/>
    <cellStyle name="_입찰표지 _투찰내역_050716 하도분개" xfId="10647"/>
    <cellStyle name="_입찰표지 _하도급율" xfId="10648"/>
    <cellStyle name="_입찰표지 _하도변경현황" xfId="10649"/>
    <cellStyle name="_입찰표지 _현장문제점" xfId="10650"/>
    <cellStyle name="_입찰표지 _현장문제점_2002경영전략회의" xfId="10651"/>
    <cellStyle name="_입찰표지 _현장문제점_2002년도경영계획" xfId="10652"/>
    <cellStyle name="_입찰표지 _현장문제점_생산성2002" xfId="10653"/>
    <cellStyle name="_입찰표지 _현장문제점_현장공사현황" xfId="10654"/>
    <cellStyle name="_입찰표지 _현장문제점_현장공사현황(공동사)" xfId="10655"/>
    <cellStyle name="_입찰표지 _현장문제점_현장공사현황(대내)" xfId="10656"/>
    <cellStyle name="_입찰표지 _현장문제점_현장공사현황_2002년도경영계획" xfId="10657"/>
    <cellStyle name="_입찰표지 _현장문제점_현장조직표" xfId="10658"/>
    <cellStyle name="_입찰표지 _현장문제점_현장조직표_2002년도경영계획" xfId="10659"/>
    <cellStyle name="_입찰표지 _현장문제점_현장현황(공동사)" xfId="10660"/>
    <cellStyle name="_입찰표지 _현장문제점_현장현황(사장님)" xfId="10661"/>
    <cellStyle name="_입찰표지 _현황" xfId="10662"/>
    <cellStyle name="_입찰표지 _현황_2002경영전략회의" xfId="10663"/>
    <cellStyle name="_입찰표지 _현황_2002년도경영계획" xfId="10664"/>
    <cellStyle name="_입찰표지 _현황_생산성2002" xfId="10665"/>
    <cellStyle name="_입찰표지 _현황_현장공사현황" xfId="10666"/>
    <cellStyle name="_입찰표지 _현황_현장공사현황(공동사)" xfId="10667"/>
    <cellStyle name="_입찰표지 _현황_현장공사현황(대내)" xfId="10668"/>
    <cellStyle name="_입찰표지 _현황_현장공사현황_2002년도경영계획" xfId="10669"/>
    <cellStyle name="_입찰표지 _현황_현장조직표" xfId="10670"/>
    <cellStyle name="_입찰표지 _현황_현장조직표_2002년도경영계획" xfId="10671"/>
    <cellStyle name="_입찰표지 _현황_현장현황(공동사)" xfId="10672"/>
    <cellStyle name="_입찰표지 _현황_현장현황(사장님)" xfId="10673"/>
    <cellStyle name="_입찰표지 _호남권투찰1" xfId="10674"/>
    <cellStyle name="_입찰표지 _호남권투찰1_050707 전체내역서(최초)" xfId="10675"/>
    <cellStyle name="_입찰표지 _호남권투찰1_050716 하도분개" xfId="10676"/>
    <cellStyle name="_입찰표지 _회의자료양식(12월10일)-수정" xfId="876"/>
    <cellStyle name="_입찰표지 _회의자료양식(12월10일)-수정_02.작업일보(04.3.16~)" xfId="877"/>
    <cellStyle name="_입찰표지 _회의자료양식(12월10일)-수정_작업일보(04.3.16~)" xfId="878"/>
    <cellStyle name="_입찰표지 _회의자료양식(12월10일)-수정_진행" xfId="879"/>
    <cellStyle name="_자재단가" xfId="10677"/>
    <cellStyle name="_작업내역(전기,통신)" xfId="880"/>
    <cellStyle name="_작업내역(전기,통신)_산학협력관" xfId="881"/>
    <cellStyle name="_작업내역(전기,통신)_장수리연립주택내역서1" xfId="882"/>
    <cellStyle name="_작업내역(전기,통신)_장수리전기도급내역" xfId="883"/>
    <cellStyle name="_작업내역(전기,통신)_전기도급제출내역(변경후)" xfId="884"/>
    <cellStyle name="_작업완료보고(1차)" xfId="885"/>
    <cellStyle name="_작업완료보고(2차)" xfId="886"/>
    <cellStyle name="_장수리연립주택내역서1" xfId="887"/>
    <cellStyle name="_장수리전기도급내역" xfId="888"/>
    <cellStyle name="_장수리전기도급변경내역(1단지)" xfId="889"/>
    <cellStyle name="_재료비" xfId="6310"/>
    <cellStyle name="_재료비 2" xfId="6311"/>
    <cellStyle name="_적격 " xfId="6312"/>
    <cellStyle name="_적격  2" xfId="6313"/>
    <cellStyle name="_적격 _내성천교-수량산출서" xfId="6314"/>
    <cellStyle name="_적격 _내성천교-수량산출서 2" xfId="6315"/>
    <cellStyle name="_적격 _내진내역및수량산출(05.12.1터파기외)" xfId="6316"/>
    <cellStyle name="_적격 _내진내역및수량산출(05.12.1터파기외) 2" xfId="6317"/>
    <cellStyle name="_적격 _내진내역및수량산출(05.12.1터파기외)_거모4교" xfId="6318"/>
    <cellStyle name="_적격 _내진내역및수량산출(05.12.1터파기외)_거모4교 2" xfId="6319"/>
    <cellStyle name="_적격 _내진내역및수량산출(05.12.1터파기외)_거모4교_내성천교-수량산출서" xfId="6320"/>
    <cellStyle name="_적격 _내진내역및수량산출(05.12.1터파기외)_거모4교_내성천교-수량산출서 2" xfId="6321"/>
    <cellStyle name="_적격 _내진내역및수량산출(05.12.1터파기외)_거모4교_내성천교-수량산출서 3" xfId="6322"/>
    <cellStyle name="_적격 _내진내역및수량산출(05.12.1터파기외)_거모4교_석수IC교수량산출서" xfId="6323"/>
    <cellStyle name="_적격 _내진내역및수량산출(05.12.1터파기외)_거모4교_석수IC교수량산출서 2" xfId="6324"/>
    <cellStyle name="_적격 _내진내역및수량산출(05.12.1터파기외)_거모4교_석수IC교수량산출서 3" xfId="6325"/>
    <cellStyle name="_적격 _내진내역및수량산출(05.12.1터파기외)_거모4교_석수IC교수량산출서(기둥보강)" xfId="6326"/>
    <cellStyle name="_적격 _내진내역및수량산출(05.12.1터파기외)_거모4교_석수IC교수량산출서(기둥보강) 2" xfId="6327"/>
    <cellStyle name="_적격 _내진내역및수량산출(05.12.1터파기외)_거모4교_석수IC교수량산출서(기둥보강) 3" xfId="6328"/>
    <cellStyle name="_적격 _내진내역및수량산출(05.12.1터파기외)_내성천교-수량산출서" xfId="6329"/>
    <cellStyle name="_적격 _내진내역및수량산출(05.12.1터파기외)_내성천교-수량산출서 2" xfId="6330"/>
    <cellStyle name="_적격 _내진내역및수량산출(05.12.1터파기외)_내성천교-수량산출서 3" xfId="6331"/>
    <cellStyle name="_적격 _내진내역및수량산출(05.12.1터파기외)_내역4" xfId="6332"/>
    <cellStyle name="_적격 _내진내역및수량산출(05.12.1터파기외)_내역4 2" xfId="6333"/>
    <cellStyle name="_적격 _내진내역및수량산출(05.12.1터파기외)_내역4 3" xfId="6334"/>
    <cellStyle name="_적격 _내진내역및수량산출(05.12.1터파기외)_내역4_내성천교-수량산출서" xfId="6335"/>
    <cellStyle name="_적격 _내진내역및수량산출(05.12.1터파기외)_내역4_내성천교-수량산출서 2" xfId="6336"/>
    <cellStyle name="_적격 _내진내역및수량산출(05.12.1터파기외)_내역4_내성천교-수량산출서 3" xfId="6337"/>
    <cellStyle name="_적격 _내진내역및수량산출(05.12.1터파기외)_내역4_석수IC교수량산출서" xfId="6338"/>
    <cellStyle name="_적격 _내진내역및수량산출(05.12.1터파기외)_내역4_석수IC교수량산출서 2" xfId="6339"/>
    <cellStyle name="_적격 _내진내역및수량산출(05.12.1터파기외)_내역4_석수IC교수량산출서 3" xfId="6340"/>
    <cellStyle name="_적격 _내진내역및수량산출(05.12.1터파기외)_내역4_석수IC교수량산출서(기둥보강)" xfId="6341"/>
    <cellStyle name="_적격 _내진내역및수량산출(05.12.1터파기외)_내역4_석수IC교수량산출서(기둥보강) 2" xfId="6342"/>
    <cellStyle name="_적격 _내진내역및수량산출(05.12.1터파기외)_내역4_석수IC교수량산출서(기둥보강) 3" xfId="6343"/>
    <cellStyle name="_적격 _내진내역및수량산출(05.12.1터파기외)_동명교" xfId="6344"/>
    <cellStyle name="_적격 _내진내역및수량산출(05.12.1터파기외)_동명교 2" xfId="6345"/>
    <cellStyle name="_적격 _내진내역및수량산출(05.12.1터파기외)_동명교 3" xfId="6346"/>
    <cellStyle name="_적격 _내진내역및수량산출(05.12.1터파기외)_동명교_내성천교-수량산출서" xfId="6347"/>
    <cellStyle name="_적격 _내진내역및수량산출(05.12.1터파기외)_동명교_내성천교-수량산출서 2" xfId="6348"/>
    <cellStyle name="_적격 _내진내역및수량산출(05.12.1터파기외)_동명교_내성천교-수량산출서 3" xfId="6349"/>
    <cellStyle name="_적격 _내진내역및수량산출(05.12.1터파기외)_동명교_석수IC교수량산출서" xfId="6350"/>
    <cellStyle name="_적격 _내진내역및수량산출(05.12.1터파기외)_동명교_석수IC교수량산출서 2" xfId="6351"/>
    <cellStyle name="_적격 _내진내역및수량산출(05.12.1터파기외)_동명교_석수IC교수량산출서 3" xfId="6352"/>
    <cellStyle name="_적격 _내진내역및수량산출(05.12.1터파기외)_동명교_석수IC교수량산출서(기둥보강)" xfId="6353"/>
    <cellStyle name="_적격 _내진내역및수량산출(05.12.1터파기외)_동명교_석수IC교수량산출서(기둥보강) 2" xfId="6354"/>
    <cellStyle name="_적격 _내진내역및수량산출(05.12.1터파기외)_동명교_석수IC교수량산출서(기둥보강) 3" xfId="6355"/>
    <cellStyle name="_적격 _내진내역및수량산출(05.12.1터파기외)_밀주교내역2" xfId="6356"/>
    <cellStyle name="_적격 _내진내역및수량산출(05.12.1터파기외)_밀주교내역2 2" xfId="6357"/>
    <cellStyle name="_적격 _내진내역및수량산출(05.12.1터파기외)_밀주교내역2 3" xfId="6358"/>
    <cellStyle name="_적격 _내진내역및수량산출(05.12.1터파기외)_밀주교내역2_내성천교-수량산출서" xfId="6359"/>
    <cellStyle name="_적격 _내진내역및수량산출(05.12.1터파기외)_밀주교내역2_내성천교-수량산출서 2" xfId="6360"/>
    <cellStyle name="_적격 _내진내역및수량산출(05.12.1터파기외)_밀주교내역2_내성천교-수량산출서 3" xfId="6361"/>
    <cellStyle name="_적격 _내진내역및수량산출(05.12.1터파기외)_밀주교내역2_석수IC교수량산출서" xfId="6362"/>
    <cellStyle name="_적격 _내진내역및수량산출(05.12.1터파기외)_밀주교내역2_석수IC교수량산출서 2" xfId="6363"/>
    <cellStyle name="_적격 _내진내역및수량산출(05.12.1터파기외)_밀주교내역2_석수IC교수량산출서 3" xfId="6364"/>
    <cellStyle name="_적격 _내진내역및수량산출(05.12.1터파기외)_밀주교내역2_석수IC교수량산출서(기둥보강)" xfId="6365"/>
    <cellStyle name="_적격 _내진내역및수량산출(05.12.1터파기외)_밀주교내역2_석수IC교수량산출서(기둥보강) 2" xfId="6366"/>
    <cellStyle name="_적격 _내진내역및수량산출(05.12.1터파기외)_밀주교내역2_석수IC교수량산출서(기둥보강) 3" xfId="6367"/>
    <cellStyle name="_적격 _내진내역및수량산출(05.12.1터파기외)_석수IC교수량산출서" xfId="6368"/>
    <cellStyle name="_적격 _내진내역및수량산출(05.12.1터파기외)_석수IC교수량산출서 2" xfId="6369"/>
    <cellStyle name="_적격 _내진내역및수량산출(05.12.1터파기외)_석수IC교수량산출서 3" xfId="6370"/>
    <cellStyle name="_적격 _내진내역및수량산출(05.12.1터파기외)_석수IC교수량산출서(기둥보강)" xfId="6371"/>
    <cellStyle name="_적격 _내진내역및수량산출(05.12.1터파기외)_석수IC교수량산출서(기둥보강) 2" xfId="6372"/>
    <cellStyle name="_적격 _내진내역및수량산출(05.12.1터파기외)_석수IC교수량산출서(기둥보강) 3" xfId="6373"/>
    <cellStyle name="_적격 _내진내역및수량산출(05.12.1터파기외)_소하교" xfId="6374"/>
    <cellStyle name="_적격 _내진내역및수량산출(05.12.1터파기외)_소하교 2" xfId="6375"/>
    <cellStyle name="_적격 _내진내역및수량산출(05.12.1터파기외)_소하교 3" xfId="6376"/>
    <cellStyle name="_적격 _내진내역및수량산출(05.12.1터파기외)_소하교_내성천교-수량산출서" xfId="6377"/>
    <cellStyle name="_적격 _내진내역및수량산출(05.12.1터파기외)_소하교_내성천교-수량산출서 2" xfId="6378"/>
    <cellStyle name="_적격 _내진내역및수량산출(05.12.1터파기외)_소하교_내성천교-수량산출서 3" xfId="6379"/>
    <cellStyle name="_적격 _내진내역및수량산출(05.12.1터파기외)_소하교_석수IC교수량산출서" xfId="6380"/>
    <cellStyle name="_적격 _내진내역및수량산출(05.12.1터파기외)_소하교_석수IC교수량산출서 2" xfId="6381"/>
    <cellStyle name="_적격 _내진내역및수량산출(05.12.1터파기외)_소하교_석수IC교수량산출서 3" xfId="6382"/>
    <cellStyle name="_적격 _내진내역및수량산출(05.12.1터파기외)_소하교_석수IC교수량산출서(기둥보강)" xfId="6383"/>
    <cellStyle name="_적격 _내진내역및수량산출(05.12.1터파기외)_소하교_석수IC교수량산출서(기둥보강) 2" xfId="6384"/>
    <cellStyle name="_적격 _내진내역및수량산출(05.12.1터파기외)_소하교_석수IC교수량산출서(기둥보강) 3" xfId="6385"/>
    <cellStyle name="_적격 _내진내역및수량산출(05.12.1터파기외)_소하교수량내역" xfId="6386"/>
    <cellStyle name="_적격 _내진내역및수량산출(05.12.1터파기외)_소하교수량내역 2" xfId="6387"/>
    <cellStyle name="_적격 _내진내역및수량산출(05.12.1터파기외)_소하교수량내역 3" xfId="6388"/>
    <cellStyle name="_적격 _내진내역및수량산출(05.12.1터파기외)_소하교수량내역_내성천교-수량산출서" xfId="6389"/>
    <cellStyle name="_적격 _내진내역및수량산출(05.12.1터파기외)_소하교수량내역_내성천교-수량산출서 2" xfId="6390"/>
    <cellStyle name="_적격 _내진내역및수량산출(05.12.1터파기외)_소하교수량내역_내성천교-수량산출서 3" xfId="6391"/>
    <cellStyle name="_적격 _내진내역및수량산출(05.12.1터파기외)_소하교수량내역_석수IC교수량산출서" xfId="6392"/>
    <cellStyle name="_적격 _내진내역및수량산출(05.12.1터파기외)_소하교수량내역_석수IC교수량산출서 2" xfId="6393"/>
    <cellStyle name="_적격 _내진내역및수량산출(05.12.1터파기외)_소하교수량내역_석수IC교수량산출서 3" xfId="6394"/>
    <cellStyle name="_적격 _내진내역및수량산출(05.12.1터파기외)_소하교수량내역_석수IC교수량산출서(기둥보강)" xfId="6395"/>
    <cellStyle name="_적격 _내진내역및수량산출(05.12.1터파기외)_소하교수량내역_석수IC교수량산출서(기둥보강) 2" xfId="6396"/>
    <cellStyle name="_적격 _내진내역및수량산출(05.12.1터파기외)_소하교수량내역_석수IC교수량산출서(기둥보강) 3" xfId="6397"/>
    <cellStyle name="_적격 _내진내역및수량산출(05.12.1터파기외)_진안교내역3" xfId="6398"/>
    <cellStyle name="_적격 _내진내역및수량산출(05.12.1터파기외)_진안교내역3 2" xfId="6399"/>
    <cellStyle name="_적격 _내진내역및수량산출(05.12.1터파기외)_진안교내역3 3" xfId="6400"/>
    <cellStyle name="_적격 _내진내역및수량산출(05.12.1터파기외)_진안교내역3_내성천교-수량산출서" xfId="6401"/>
    <cellStyle name="_적격 _내진내역및수량산출(05.12.1터파기외)_진안교내역3_내성천교-수량산출서 2" xfId="6402"/>
    <cellStyle name="_적격 _내진내역및수량산출(05.12.1터파기외)_진안교내역3_내성천교-수량산출서 3" xfId="6403"/>
    <cellStyle name="_적격 _내진내역및수량산출(05.12.1터파기외)_진안교내역3_석수IC교수량산출서" xfId="6404"/>
    <cellStyle name="_적격 _내진내역및수량산출(05.12.1터파기외)_진안교내역3_석수IC교수량산출서 2" xfId="6405"/>
    <cellStyle name="_적격 _내진내역및수량산출(05.12.1터파기외)_진안교내역3_석수IC교수량산출서 3" xfId="6406"/>
    <cellStyle name="_적격 _내진내역및수량산출(05.12.1터파기외)_진안교내역3_석수IC교수량산출서(기둥보강)" xfId="6407"/>
    <cellStyle name="_적격 _내진내역및수량산출(05.12.1터파기외)_진안교내역3_석수IC교수량산출서(기둥보강) 2" xfId="6408"/>
    <cellStyle name="_적격 _내진내역및수량산출(05.12.1터파기외)_진안교내역3_석수IC교수량산출서(기둥보강) 3" xfId="6409"/>
    <cellStyle name="_적격 _내진내역및수량산출(05.12.1터파기외)_진위교(수정)" xfId="6410"/>
    <cellStyle name="_적격 _내진내역및수량산출(05.12.1터파기외)_진위교(수정) 2" xfId="6411"/>
    <cellStyle name="_적격 _내진내역및수량산출(05.12.1터파기외)_진위교(수정) 3" xfId="6412"/>
    <cellStyle name="_적격 _내진내역및수량산출(05.12.1터파기외)_진위교(수정)_내성천교-수량산출서" xfId="6413"/>
    <cellStyle name="_적격 _내진내역및수량산출(05.12.1터파기외)_진위교(수정)_내성천교-수량산출서 2" xfId="6414"/>
    <cellStyle name="_적격 _내진내역및수량산출(05.12.1터파기외)_진위교(수정)_내성천교-수량산출서 3" xfId="6415"/>
    <cellStyle name="_적격 _내진내역및수량산출(05.12.1터파기외)_진위교(수정)_석수IC교수량산출서" xfId="6416"/>
    <cellStyle name="_적격 _내진내역및수량산출(05.12.1터파기외)_진위교(수정)_석수IC교수량산출서 2" xfId="6417"/>
    <cellStyle name="_적격 _내진내역및수량산출(05.12.1터파기외)_진위교(수정)_석수IC교수량산출서 3" xfId="6418"/>
    <cellStyle name="_적격 _내진내역및수량산출(05.12.1터파기외)_진위교(수정)_석수IC교수량산출서(기둥보강)" xfId="6419"/>
    <cellStyle name="_적격 _내진내역및수량산출(05.12.1터파기외)_진위교(수정)_석수IC교수량산출서(기둥보강) 2" xfId="6420"/>
    <cellStyle name="_적격 _내진내역및수량산출(05.12.1터파기외)_진위교(수정)_석수IC교수량산출서(기둥보강) 3" xfId="6421"/>
    <cellStyle name="_적격 _내진내역및수량산출(05.12.1터파기외)_진위교내역3" xfId="6422"/>
    <cellStyle name="_적격 _내진내역및수량산출(05.12.1터파기외)_진위교내역3 2" xfId="6423"/>
    <cellStyle name="_적격 _내진내역및수량산출(05.12.1터파기외)_진위교내역3 3" xfId="6424"/>
    <cellStyle name="_적격 _내진내역및수량산출(05.12.1터파기외)_진위교내역3_내성천교-수량산출서" xfId="6425"/>
    <cellStyle name="_적격 _내진내역및수량산출(05.12.1터파기외)_진위교내역3_내성천교-수량산출서 2" xfId="6426"/>
    <cellStyle name="_적격 _내진내역및수량산출(05.12.1터파기외)_진위교내역3_내성천교-수량산출서 3" xfId="6427"/>
    <cellStyle name="_적격 _내진내역및수량산출(05.12.1터파기외)_진위교내역3_석수IC교수량산출서" xfId="6428"/>
    <cellStyle name="_적격 _내진내역및수량산출(05.12.1터파기외)_진위교내역3_석수IC교수량산출서 2" xfId="6429"/>
    <cellStyle name="_적격 _내진내역및수량산출(05.12.1터파기외)_진위교내역3_석수IC교수량산출서 3" xfId="6430"/>
    <cellStyle name="_적격 _내진내역및수량산출(05.12.1터파기외)_진위교내역3_석수IC교수량산출서(기둥보강)" xfId="6431"/>
    <cellStyle name="_적격 _내진내역및수량산출(05.12.1터파기외)_진위교내역3_석수IC교수량산출서(기둥보강) 2" xfId="6432"/>
    <cellStyle name="_적격 _내진내역및수량산출(05.12.1터파기외)_진위교내역3_석수IC교수량산출서(기둥보강) 3" xfId="6433"/>
    <cellStyle name="_적격 _밀주교내역2" xfId="6434"/>
    <cellStyle name="_적격 _밀주교내역2 2" xfId="6435"/>
    <cellStyle name="_적격 _밀주교내역2 3" xfId="6436"/>
    <cellStyle name="_적격 _밀주교내역2_거모4교" xfId="6437"/>
    <cellStyle name="_적격 _밀주교내역2_거모4교 2" xfId="6438"/>
    <cellStyle name="_적격 _밀주교내역2_거모4교 3" xfId="6439"/>
    <cellStyle name="_적격 _밀주교내역2_거모4교_내성천교-수량산출서" xfId="6440"/>
    <cellStyle name="_적격 _밀주교내역2_거모4교_내성천교-수량산출서 2" xfId="6441"/>
    <cellStyle name="_적격 _밀주교내역2_거모4교_내성천교-수량산출서 3" xfId="6442"/>
    <cellStyle name="_적격 _밀주교내역2_거모4교_석수IC교수량산출서" xfId="6443"/>
    <cellStyle name="_적격 _밀주교내역2_거모4교_석수IC교수량산출서 2" xfId="6444"/>
    <cellStyle name="_적격 _밀주교내역2_거모4교_석수IC교수량산출서 3" xfId="6445"/>
    <cellStyle name="_적격 _밀주교내역2_거모4교_석수IC교수량산출서(기둥보강)" xfId="6446"/>
    <cellStyle name="_적격 _밀주교내역2_거모4교_석수IC교수량산출서(기둥보강) 2" xfId="6447"/>
    <cellStyle name="_적격 _밀주교내역2_거모4교_석수IC교수량산출서(기둥보강) 3" xfId="6448"/>
    <cellStyle name="_적격 _밀주교내역2_내성천교-수량산출서" xfId="6449"/>
    <cellStyle name="_적격 _밀주교내역2_내성천교-수량산출서 2" xfId="6450"/>
    <cellStyle name="_적격 _밀주교내역2_내성천교-수량산출서 3" xfId="6451"/>
    <cellStyle name="_적격 _밀주교내역2_내역4" xfId="6452"/>
    <cellStyle name="_적격 _밀주교내역2_내역4 2" xfId="6453"/>
    <cellStyle name="_적격 _밀주교내역2_내역4 3" xfId="6454"/>
    <cellStyle name="_적격 _밀주교내역2_내역4_내성천교-수량산출서" xfId="6455"/>
    <cellStyle name="_적격 _밀주교내역2_내역4_내성천교-수량산출서 2" xfId="6456"/>
    <cellStyle name="_적격 _밀주교내역2_내역4_내성천교-수량산출서 3" xfId="6457"/>
    <cellStyle name="_적격 _밀주교내역2_내역4_석수IC교수량산출서" xfId="6458"/>
    <cellStyle name="_적격 _밀주교내역2_내역4_석수IC교수량산출서 2" xfId="6459"/>
    <cellStyle name="_적격 _밀주교내역2_내역4_석수IC교수량산출서 3" xfId="6460"/>
    <cellStyle name="_적격 _밀주교내역2_내역4_석수IC교수량산출서(기둥보강)" xfId="6461"/>
    <cellStyle name="_적격 _밀주교내역2_내역4_석수IC교수량산출서(기둥보강) 2" xfId="6462"/>
    <cellStyle name="_적격 _밀주교내역2_내역4_석수IC교수량산출서(기둥보강) 3" xfId="6463"/>
    <cellStyle name="_적격 _밀주교내역2_동명교" xfId="6464"/>
    <cellStyle name="_적격 _밀주교내역2_동명교 2" xfId="6465"/>
    <cellStyle name="_적격 _밀주교내역2_동명교 3" xfId="6466"/>
    <cellStyle name="_적격 _밀주교내역2_동명교_내성천교-수량산출서" xfId="6467"/>
    <cellStyle name="_적격 _밀주교내역2_동명교_내성천교-수량산출서 2" xfId="6468"/>
    <cellStyle name="_적격 _밀주교내역2_동명교_내성천교-수량산출서 3" xfId="6469"/>
    <cellStyle name="_적격 _밀주교내역2_동명교_석수IC교수량산출서" xfId="6470"/>
    <cellStyle name="_적격 _밀주교내역2_동명교_석수IC교수량산출서 2" xfId="6471"/>
    <cellStyle name="_적격 _밀주교내역2_동명교_석수IC교수량산출서 3" xfId="6472"/>
    <cellStyle name="_적격 _밀주교내역2_동명교_석수IC교수량산출서(기둥보강)" xfId="6473"/>
    <cellStyle name="_적격 _밀주교내역2_동명교_석수IC교수량산출서(기둥보강) 2" xfId="6474"/>
    <cellStyle name="_적격 _밀주교내역2_동명교_석수IC교수량산출서(기둥보강) 3" xfId="6475"/>
    <cellStyle name="_적격 _밀주교내역2_석수IC교수량산출서" xfId="6476"/>
    <cellStyle name="_적격 _밀주교내역2_석수IC교수량산출서 2" xfId="6477"/>
    <cellStyle name="_적격 _밀주교내역2_석수IC교수량산출서 3" xfId="6478"/>
    <cellStyle name="_적격 _밀주교내역2_석수IC교수량산출서(기둥보강)" xfId="6479"/>
    <cellStyle name="_적격 _밀주교내역2_석수IC교수량산출서(기둥보강) 2" xfId="6480"/>
    <cellStyle name="_적격 _밀주교내역2_석수IC교수량산출서(기둥보강) 3" xfId="6481"/>
    <cellStyle name="_적격 _밀주교내역2_소하교" xfId="6482"/>
    <cellStyle name="_적격 _밀주교내역2_소하교 2" xfId="6483"/>
    <cellStyle name="_적격 _밀주교내역2_소하교 3" xfId="6484"/>
    <cellStyle name="_적격 _밀주교내역2_소하교_내성천교-수량산출서" xfId="6485"/>
    <cellStyle name="_적격 _밀주교내역2_소하교_내성천교-수량산출서 2" xfId="6486"/>
    <cellStyle name="_적격 _밀주교내역2_소하교_내성천교-수량산출서 3" xfId="6487"/>
    <cellStyle name="_적격 _밀주교내역2_소하교_석수IC교수량산출서" xfId="6488"/>
    <cellStyle name="_적격 _밀주교내역2_소하교_석수IC교수량산출서 2" xfId="6489"/>
    <cellStyle name="_적격 _밀주교내역2_소하교_석수IC교수량산출서 3" xfId="6490"/>
    <cellStyle name="_적격 _밀주교내역2_소하교_석수IC교수량산출서(기둥보강)" xfId="6491"/>
    <cellStyle name="_적격 _밀주교내역2_소하교_석수IC교수량산출서(기둥보강) 2" xfId="6492"/>
    <cellStyle name="_적격 _밀주교내역2_소하교_석수IC교수량산출서(기둥보강) 3" xfId="6493"/>
    <cellStyle name="_적격 _밀주교내역2_소하교수량내역" xfId="6494"/>
    <cellStyle name="_적격 _밀주교내역2_소하교수량내역 2" xfId="6495"/>
    <cellStyle name="_적격 _밀주교내역2_소하교수량내역 3" xfId="6496"/>
    <cellStyle name="_적격 _밀주교내역2_소하교수량내역_내성천교-수량산출서" xfId="6497"/>
    <cellStyle name="_적격 _밀주교내역2_소하교수량내역_내성천교-수량산출서 2" xfId="6498"/>
    <cellStyle name="_적격 _밀주교내역2_소하교수량내역_내성천교-수량산출서 3" xfId="6499"/>
    <cellStyle name="_적격 _밀주교내역2_소하교수량내역_석수IC교수량산출서" xfId="6500"/>
    <cellStyle name="_적격 _밀주교내역2_소하교수량내역_석수IC교수량산출서 2" xfId="6501"/>
    <cellStyle name="_적격 _밀주교내역2_소하교수량내역_석수IC교수량산출서 3" xfId="6502"/>
    <cellStyle name="_적격 _밀주교내역2_소하교수량내역_석수IC교수량산출서(기둥보강)" xfId="6503"/>
    <cellStyle name="_적격 _밀주교내역2_소하교수량내역_석수IC교수량산출서(기둥보강) 2" xfId="6504"/>
    <cellStyle name="_적격 _밀주교내역2_소하교수량내역_석수IC교수량산출서(기둥보강) 3" xfId="6505"/>
    <cellStyle name="_적격 _밀주교내역2_진안교내역3" xfId="6506"/>
    <cellStyle name="_적격 _밀주교내역2_진안교내역3 2" xfId="6507"/>
    <cellStyle name="_적격 _밀주교내역2_진안교내역3 3" xfId="6508"/>
    <cellStyle name="_적격 _밀주교내역2_진안교내역3_내성천교-수량산출서" xfId="6509"/>
    <cellStyle name="_적격 _밀주교내역2_진안교내역3_내성천교-수량산출서 2" xfId="6510"/>
    <cellStyle name="_적격 _밀주교내역2_진안교내역3_내성천교-수량산출서 3" xfId="6511"/>
    <cellStyle name="_적격 _밀주교내역2_진안교내역3_석수IC교수량산출서" xfId="6512"/>
    <cellStyle name="_적격 _밀주교내역2_진안교내역3_석수IC교수량산출서 2" xfId="6513"/>
    <cellStyle name="_적격 _밀주교내역2_진안교내역3_석수IC교수량산출서 3" xfId="6514"/>
    <cellStyle name="_적격 _밀주교내역2_진안교내역3_석수IC교수량산출서(기둥보강)" xfId="6515"/>
    <cellStyle name="_적격 _밀주교내역2_진안교내역3_석수IC교수량산출서(기둥보강) 2" xfId="6516"/>
    <cellStyle name="_적격 _밀주교내역2_진안교내역3_석수IC교수량산출서(기둥보강) 3" xfId="6517"/>
    <cellStyle name="_적격 _밀주교내역2_진위교(수정)" xfId="6518"/>
    <cellStyle name="_적격 _밀주교내역2_진위교(수정) 2" xfId="6519"/>
    <cellStyle name="_적격 _밀주교내역2_진위교(수정) 3" xfId="6520"/>
    <cellStyle name="_적격 _밀주교내역2_진위교(수정)_내성천교-수량산출서" xfId="6521"/>
    <cellStyle name="_적격 _밀주교내역2_진위교(수정)_내성천교-수량산출서 2" xfId="6522"/>
    <cellStyle name="_적격 _밀주교내역2_진위교(수정)_내성천교-수량산출서 3" xfId="6523"/>
    <cellStyle name="_적격 _밀주교내역2_진위교(수정)_석수IC교수량산출서" xfId="6524"/>
    <cellStyle name="_적격 _밀주교내역2_진위교(수정)_석수IC교수량산출서 2" xfId="6525"/>
    <cellStyle name="_적격 _밀주교내역2_진위교(수정)_석수IC교수량산출서 3" xfId="6526"/>
    <cellStyle name="_적격 _밀주교내역2_진위교(수정)_석수IC교수량산출서(기둥보강)" xfId="6527"/>
    <cellStyle name="_적격 _밀주교내역2_진위교(수정)_석수IC교수량산출서(기둥보강) 2" xfId="6528"/>
    <cellStyle name="_적격 _밀주교내역2_진위교(수정)_석수IC교수량산출서(기둥보강) 3" xfId="6529"/>
    <cellStyle name="_적격 _밀주교내역2_진위교내역3" xfId="6530"/>
    <cellStyle name="_적격 _밀주교내역2_진위교내역3 2" xfId="6531"/>
    <cellStyle name="_적격 _밀주교내역2_진위교내역3 3" xfId="6532"/>
    <cellStyle name="_적격 _밀주교내역2_진위교내역3_내성천교-수량산출서" xfId="6533"/>
    <cellStyle name="_적격 _밀주교내역2_진위교내역3_내성천교-수량산출서 2" xfId="6534"/>
    <cellStyle name="_적격 _밀주교내역2_진위교내역3_내성천교-수량산출서 3" xfId="6535"/>
    <cellStyle name="_적격 _밀주교내역2_진위교내역3_석수IC교수량산출서" xfId="6536"/>
    <cellStyle name="_적격 _밀주교내역2_진위교내역3_석수IC교수량산출서 2" xfId="6537"/>
    <cellStyle name="_적격 _밀주교내역2_진위교내역3_석수IC교수량산출서 3" xfId="6538"/>
    <cellStyle name="_적격 _밀주교내역2_진위교내역3_석수IC교수량산출서(기둥보강)" xfId="6539"/>
    <cellStyle name="_적격 _밀주교내역2_진위교내역3_석수IC교수량산출서(기둥보강) 2" xfId="6540"/>
    <cellStyle name="_적격 _밀주교내역2_진위교내역3_석수IC교수량산출서(기둥보강) 3" xfId="6541"/>
    <cellStyle name="_적격 _석수IC교수량산출서" xfId="6542"/>
    <cellStyle name="_적격 _석수IC교수량산출서 2" xfId="6543"/>
    <cellStyle name="_적격 _석수IC교수량산출서 3" xfId="6544"/>
    <cellStyle name="_적격 _석수IC교수량산출서(기둥보강)" xfId="6545"/>
    <cellStyle name="_적격 _석수IC교수량산출서(기둥보강) 2" xfId="6546"/>
    <cellStyle name="_적격 _석수IC교수량산출서(기둥보강) 3" xfId="6547"/>
    <cellStyle name="_적격 _진안교내역3" xfId="6548"/>
    <cellStyle name="_적격 _진안교내역3 2" xfId="6549"/>
    <cellStyle name="_적격 _진안교내역3 3" xfId="6550"/>
    <cellStyle name="_적격 _진안교내역3_내성천교-수량산출서" xfId="6551"/>
    <cellStyle name="_적격 _진안교내역3_내성천교-수량산출서 2" xfId="6552"/>
    <cellStyle name="_적격 _진안교내역3_내성천교-수량산출서 3" xfId="6553"/>
    <cellStyle name="_적격 _진안교내역3_석수IC교수량산출서" xfId="6554"/>
    <cellStyle name="_적격 _진안교내역3_석수IC교수량산출서 2" xfId="6555"/>
    <cellStyle name="_적격 _진안교내역3_석수IC교수량산출서 3" xfId="6556"/>
    <cellStyle name="_적격 _진안교내역3_석수IC교수량산출서(기둥보강)" xfId="6557"/>
    <cellStyle name="_적격 _진안교내역3_석수IC교수량산출서(기둥보강) 2" xfId="6558"/>
    <cellStyle name="_적격 _진안교내역3_석수IC교수량산출서(기둥보강) 3" xfId="6559"/>
    <cellStyle name="_적격 _집행갑지 " xfId="6560"/>
    <cellStyle name="_적격 _집행갑지  2" xfId="6561"/>
    <cellStyle name="_적격 _집행갑지  3" xfId="6562"/>
    <cellStyle name="_적격 _집행갑지 _내성천교-수량산출서" xfId="6563"/>
    <cellStyle name="_적격 _집행갑지 _내성천교-수량산출서 2" xfId="6564"/>
    <cellStyle name="_적격 _집행갑지 _내성천교-수량산출서 3" xfId="6565"/>
    <cellStyle name="_적격 _집행갑지 _내진내역및수량산출(05.12.1터파기외)" xfId="6566"/>
    <cellStyle name="_적격 _집행갑지 _내진내역및수량산출(05.12.1터파기외) 2" xfId="6567"/>
    <cellStyle name="_적격 _집행갑지 _내진내역및수량산출(05.12.1터파기외) 3" xfId="6568"/>
    <cellStyle name="_적격 _집행갑지 _내진내역및수량산출(05.12.1터파기외)_거모4교" xfId="6569"/>
    <cellStyle name="_적격 _집행갑지 _내진내역및수량산출(05.12.1터파기외)_거모4교 2" xfId="6570"/>
    <cellStyle name="_적격 _집행갑지 _내진내역및수량산출(05.12.1터파기외)_거모4교 3" xfId="6571"/>
    <cellStyle name="_적격 _집행갑지 _내진내역및수량산출(05.12.1터파기외)_거모4교_내성천교-수량산출서" xfId="6572"/>
    <cellStyle name="_적격 _집행갑지 _내진내역및수량산출(05.12.1터파기외)_거모4교_내성천교-수량산출서 2" xfId="6573"/>
    <cellStyle name="_적격 _집행갑지 _내진내역및수량산출(05.12.1터파기외)_거모4교_내성천교-수량산출서 3" xfId="6574"/>
    <cellStyle name="_적격 _집행갑지 _내진내역및수량산출(05.12.1터파기외)_거모4교_석수IC교수량산출서" xfId="6575"/>
    <cellStyle name="_적격 _집행갑지 _내진내역및수량산출(05.12.1터파기외)_거모4교_석수IC교수량산출서 2" xfId="6576"/>
    <cellStyle name="_적격 _집행갑지 _내진내역및수량산출(05.12.1터파기외)_거모4교_석수IC교수량산출서 3" xfId="6577"/>
    <cellStyle name="_적격 _집행갑지 _내진내역및수량산출(05.12.1터파기외)_거모4교_석수IC교수량산출서(기둥보강)" xfId="6578"/>
    <cellStyle name="_적격 _집행갑지 _내진내역및수량산출(05.12.1터파기외)_거모4교_석수IC교수량산출서(기둥보강) 2" xfId="6579"/>
    <cellStyle name="_적격 _집행갑지 _내진내역및수량산출(05.12.1터파기외)_거모4교_석수IC교수량산출서(기둥보강) 3" xfId="6580"/>
    <cellStyle name="_적격 _집행갑지 _내진내역및수량산출(05.12.1터파기외)_내성천교-수량산출서" xfId="6581"/>
    <cellStyle name="_적격 _집행갑지 _내진내역및수량산출(05.12.1터파기외)_내성천교-수량산출서 2" xfId="6582"/>
    <cellStyle name="_적격 _집행갑지 _내진내역및수량산출(05.12.1터파기외)_내성천교-수량산출서 3" xfId="6583"/>
    <cellStyle name="_적격 _집행갑지 _내진내역및수량산출(05.12.1터파기외)_내역4" xfId="6584"/>
    <cellStyle name="_적격 _집행갑지 _내진내역및수량산출(05.12.1터파기외)_내역4 2" xfId="6585"/>
    <cellStyle name="_적격 _집행갑지 _내진내역및수량산출(05.12.1터파기외)_내역4 3" xfId="6586"/>
    <cellStyle name="_적격 _집행갑지 _내진내역및수량산출(05.12.1터파기외)_내역4_내성천교-수량산출서" xfId="6587"/>
    <cellStyle name="_적격 _집행갑지 _내진내역및수량산출(05.12.1터파기외)_내역4_내성천교-수량산출서 2" xfId="6588"/>
    <cellStyle name="_적격 _집행갑지 _내진내역및수량산출(05.12.1터파기외)_내역4_내성천교-수량산출서 3" xfId="6589"/>
    <cellStyle name="_적격 _집행갑지 _내진내역및수량산출(05.12.1터파기외)_내역4_석수IC교수량산출서" xfId="6590"/>
    <cellStyle name="_적격 _집행갑지 _내진내역및수량산출(05.12.1터파기외)_내역4_석수IC교수량산출서 2" xfId="6591"/>
    <cellStyle name="_적격 _집행갑지 _내진내역및수량산출(05.12.1터파기외)_내역4_석수IC교수량산출서 3" xfId="6592"/>
    <cellStyle name="_적격 _집행갑지 _내진내역및수량산출(05.12.1터파기외)_내역4_석수IC교수량산출서(기둥보강)" xfId="6593"/>
    <cellStyle name="_적격 _집행갑지 _내진내역및수량산출(05.12.1터파기외)_내역4_석수IC교수량산출서(기둥보강) 2" xfId="6594"/>
    <cellStyle name="_적격 _집행갑지 _내진내역및수량산출(05.12.1터파기외)_내역4_석수IC교수량산출서(기둥보강) 3" xfId="6595"/>
    <cellStyle name="_적격 _집행갑지 _내진내역및수량산출(05.12.1터파기외)_동명교" xfId="6596"/>
    <cellStyle name="_적격 _집행갑지 _내진내역및수량산출(05.12.1터파기외)_동명교 2" xfId="6597"/>
    <cellStyle name="_적격 _집행갑지 _내진내역및수량산출(05.12.1터파기외)_동명교 3" xfId="6598"/>
    <cellStyle name="_적격 _집행갑지 _내진내역및수량산출(05.12.1터파기외)_동명교_내성천교-수량산출서" xfId="6599"/>
    <cellStyle name="_적격 _집행갑지 _내진내역및수량산출(05.12.1터파기외)_동명교_내성천교-수량산출서 2" xfId="6600"/>
    <cellStyle name="_적격 _집행갑지 _내진내역및수량산출(05.12.1터파기외)_동명교_내성천교-수량산출서 3" xfId="6601"/>
    <cellStyle name="_적격 _집행갑지 _내진내역및수량산출(05.12.1터파기외)_동명교_석수IC교수량산출서" xfId="6602"/>
    <cellStyle name="_적격 _집행갑지 _내진내역및수량산출(05.12.1터파기외)_동명교_석수IC교수량산출서 2" xfId="6603"/>
    <cellStyle name="_적격 _집행갑지 _내진내역및수량산출(05.12.1터파기외)_동명교_석수IC교수량산출서 3" xfId="6604"/>
    <cellStyle name="_적격 _집행갑지 _내진내역및수량산출(05.12.1터파기외)_동명교_석수IC교수량산출서(기둥보강)" xfId="6605"/>
    <cellStyle name="_적격 _집행갑지 _내진내역및수량산출(05.12.1터파기외)_동명교_석수IC교수량산출서(기둥보강) 2" xfId="6606"/>
    <cellStyle name="_적격 _집행갑지 _내진내역및수량산출(05.12.1터파기외)_동명교_석수IC교수량산출서(기둥보강) 3" xfId="6607"/>
    <cellStyle name="_적격 _집행갑지 _내진내역및수량산출(05.12.1터파기외)_밀주교내역2" xfId="6608"/>
    <cellStyle name="_적격 _집행갑지 _내진내역및수량산출(05.12.1터파기외)_밀주교내역2 2" xfId="6609"/>
    <cellStyle name="_적격 _집행갑지 _내진내역및수량산출(05.12.1터파기외)_밀주교내역2 3" xfId="6610"/>
    <cellStyle name="_적격 _집행갑지 _내진내역및수량산출(05.12.1터파기외)_밀주교내역2_내성천교-수량산출서" xfId="6611"/>
    <cellStyle name="_적격 _집행갑지 _내진내역및수량산출(05.12.1터파기외)_밀주교내역2_내성천교-수량산출서 2" xfId="6612"/>
    <cellStyle name="_적격 _집행갑지 _내진내역및수량산출(05.12.1터파기외)_밀주교내역2_내성천교-수량산출서 3" xfId="6613"/>
    <cellStyle name="_적격 _집행갑지 _내진내역및수량산출(05.12.1터파기외)_밀주교내역2_석수IC교수량산출서" xfId="6614"/>
    <cellStyle name="_적격 _집행갑지 _내진내역및수량산출(05.12.1터파기외)_밀주교내역2_석수IC교수량산출서 2" xfId="6615"/>
    <cellStyle name="_적격 _집행갑지 _내진내역및수량산출(05.12.1터파기외)_밀주교내역2_석수IC교수량산출서 3" xfId="6616"/>
    <cellStyle name="_적격 _집행갑지 _내진내역및수량산출(05.12.1터파기외)_밀주교내역2_석수IC교수량산출서(기둥보강)" xfId="6617"/>
    <cellStyle name="_적격 _집행갑지 _내진내역및수량산출(05.12.1터파기외)_밀주교내역2_석수IC교수량산출서(기둥보강) 2" xfId="6618"/>
    <cellStyle name="_적격 _집행갑지 _내진내역및수량산출(05.12.1터파기외)_밀주교내역2_석수IC교수량산출서(기둥보강) 3" xfId="6619"/>
    <cellStyle name="_적격 _집행갑지 _내진내역및수량산출(05.12.1터파기외)_석수IC교수량산출서" xfId="6620"/>
    <cellStyle name="_적격 _집행갑지 _내진내역및수량산출(05.12.1터파기외)_석수IC교수량산출서 2" xfId="6621"/>
    <cellStyle name="_적격 _집행갑지 _내진내역및수량산출(05.12.1터파기외)_석수IC교수량산출서 3" xfId="6622"/>
    <cellStyle name="_적격 _집행갑지 _내진내역및수량산출(05.12.1터파기외)_석수IC교수량산출서(기둥보강)" xfId="6623"/>
    <cellStyle name="_적격 _집행갑지 _내진내역및수량산출(05.12.1터파기외)_석수IC교수량산출서(기둥보강) 2" xfId="6624"/>
    <cellStyle name="_적격 _집행갑지 _내진내역및수량산출(05.12.1터파기외)_석수IC교수량산출서(기둥보강) 3" xfId="6625"/>
    <cellStyle name="_적격 _집행갑지 _내진내역및수량산출(05.12.1터파기외)_소하교" xfId="6626"/>
    <cellStyle name="_적격 _집행갑지 _내진내역및수량산출(05.12.1터파기외)_소하교 2" xfId="6627"/>
    <cellStyle name="_적격 _집행갑지 _내진내역및수량산출(05.12.1터파기외)_소하교 3" xfId="6628"/>
    <cellStyle name="_적격 _집행갑지 _내진내역및수량산출(05.12.1터파기외)_소하교_내성천교-수량산출서" xfId="6629"/>
    <cellStyle name="_적격 _집행갑지 _내진내역및수량산출(05.12.1터파기외)_소하교_내성천교-수량산출서 2" xfId="6630"/>
    <cellStyle name="_적격 _집행갑지 _내진내역및수량산출(05.12.1터파기외)_소하교_내성천교-수량산출서 3" xfId="6631"/>
    <cellStyle name="_적격 _집행갑지 _내진내역및수량산출(05.12.1터파기외)_소하교_석수IC교수량산출서" xfId="6632"/>
    <cellStyle name="_적격 _집행갑지 _내진내역및수량산출(05.12.1터파기외)_소하교_석수IC교수량산출서 2" xfId="6633"/>
    <cellStyle name="_적격 _집행갑지 _내진내역및수량산출(05.12.1터파기외)_소하교_석수IC교수량산출서 3" xfId="6634"/>
    <cellStyle name="_적격 _집행갑지 _내진내역및수량산출(05.12.1터파기외)_소하교_석수IC교수량산출서(기둥보강)" xfId="6635"/>
    <cellStyle name="_적격 _집행갑지 _내진내역및수량산출(05.12.1터파기외)_소하교_석수IC교수량산출서(기둥보강) 2" xfId="6636"/>
    <cellStyle name="_적격 _집행갑지 _내진내역및수량산출(05.12.1터파기외)_소하교_석수IC교수량산출서(기둥보강) 3" xfId="6637"/>
    <cellStyle name="_적격 _집행갑지 _내진내역및수량산출(05.12.1터파기외)_소하교수량내역" xfId="6638"/>
    <cellStyle name="_적격 _집행갑지 _내진내역및수량산출(05.12.1터파기외)_소하교수량내역 2" xfId="6639"/>
    <cellStyle name="_적격 _집행갑지 _내진내역및수량산출(05.12.1터파기외)_소하교수량내역 3" xfId="6640"/>
    <cellStyle name="_적격 _집행갑지 _내진내역및수량산출(05.12.1터파기외)_소하교수량내역_내성천교-수량산출서" xfId="6641"/>
    <cellStyle name="_적격 _집행갑지 _내진내역및수량산출(05.12.1터파기외)_소하교수량내역_내성천교-수량산출서 2" xfId="6642"/>
    <cellStyle name="_적격 _집행갑지 _내진내역및수량산출(05.12.1터파기외)_소하교수량내역_내성천교-수량산출서 3" xfId="6643"/>
    <cellStyle name="_적격 _집행갑지 _내진내역및수량산출(05.12.1터파기외)_소하교수량내역_석수IC교수량산출서" xfId="6644"/>
    <cellStyle name="_적격 _집행갑지 _내진내역및수량산출(05.12.1터파기외)_소하교수량내역_석수IC교수량산출서 2" xfId="6645"/>
    <cellStyle name="_적격 _집행갑지 _내진내역및수량산출(05.12.1터파기외)_소하교수량내역_석수IC교수량산출서 3" xfId="6646"/>
    <cellStyle name="_적격 _집행갑지 _내진내역및수량산출(05.12.1터파기외)_소하교수량내역_석수IC교수량산출서(기둥보강)" xfId="6647"/>
    <cellStyle name="_적격 _집행갑지 _내진내역및수량산출(05.12.1터파기외)_소하교수량내역_석수IC교수량산출서(기둥보강) 2" xfId="6648"/>
    <cellStyle name="_적격 _집행갑지 _내진내역및수량산출(05.12.1터파기외)_소하교수량내역_석수IC교수량산출서(기둥보강) 3" xfId="6649"/>
    <cellStyle name="_적격 _집행갑지 _내진내역및수량산출(05.12.1터파기외)_진안교내역3" xfId="6650"/>
    <cellStyle name="_적격 _집행갑지 _내진내역및수량산출(05.12.1터파기외)_진안교내역3 2" xfId="6651"/>
    <cellStyle name="_적격 _집행갑지 _내진내역및수량산출(05.12.1터파기외)_진안교내역3 3" xfId="6652"/>
    <cellStyle name="_적격 _집행갑지 _내진내역및수량산출(05.12.1터파기외)_진안교내역3_내성천교-수량산출서" xfId="6653"/>
    <cellStyle name="_적격 _집행갑지 _내진내역및수량산출(05.12.1터파기외)_진안교내역3_내성천교-수량산출서 2" xfId="6654"/>
    <cellStyle name="_적격 _집행갑지 _내진내역및수량산출(05.12.1터파기외)_진안교내역3_내성천교-수량산출서 3" xfId="6655"/>
    <cellStyle name="_적격 _집행갑지 _내진내역및수량산출(05.12.1터파기외)_진안교내역3_석수IC교수량산출서" xfId="6656"/>
    <cellStyle name="_적격 _집행갑지 _내진내역및수량산출(05.12.1터파기외)_진안교내역3_석수IC교수량산출서 2" xfId="6657"/>
    <cellStyle name="_적격 _집행갑지 _내진내역및수량산출(05.12.1터파기외)_진안교내역3_석수IC교수량산출서 3" xfId="6658"/>
    <cellStyle name="_적격 _집행갑지 _내진내역및수량산출(05.12.1터파기외)_진안교내역3_석수IC교수량산출서(기둥보강)" xfId="6659"/>
    <cellStyle name="_적격 _집행갑지 _내진내역및수량산출(05.12.1터파기외)_진안교내역3_석수IC교수량산출서(기둥보강) 2" xfId="6660"/>
    <cellStyle name="_적격 _집행갑지 _내진내역및수량산출(05.12.1터파기외)_진안교내역3_석수IC교수량산출서(기둥보강) 3" xfId="6661"/>
    <cellStyle name="_적격 _집행갑지 _내진내역및수량산출(05.12.1터파기외)_진위교(수정)" xfId="6662"/>
    <cellStyle name="_적격 _집행갑지 _내진내역및수량산출(05.12.1터파기외)_진위교(수정) 2" xfId="6663"/>
    <cellStyle name="_적격 _집행갑지 _내진내역및수량산출(05.12.1터파기외)_진위교(수정) 3" xfId="6664"/>
    <cellStyle name="_적격 _집행갑지 _내진내역및수량산출(05.12.1터파기외)_진위교(수정)_내성천교-수량산출서" xfId="6665"/>
    <cellStyle name="_적격 _집행갑지 _내진내역및수량산출(05.12.1터파기외)_진위교(수정)_내성천교-수량산출서 2" xfId="6666"/>
    <cellStyle name="_적격 _집행갑지 _내진내역및수량산출(05.12.1터파기외)_진위교(수정)_내성천교-수량산출서 3" xfId="6667"/>
    <cellStyle name="_적격 _집행갑지 _내진내역및수량산출(05.12.1터파기외)_진위교(수정)_석수IC교수량산출서" xfId="6668"/>
    <cellStyle name="_적격 _집행갑지 _내진내역및수량산출(05.12.1터파기외)_진위교(수정)_석수IC교수량산출서 2" xfId="6669"/>
    <cellStyle name="_적격 _집행갑지 _내진내역및수량산출(05.12.1터파기외)_진위교(수정)_석수IC교수량산출서 3" xfId="6670"/>
    <cellStyle name="_적격 _집행갑지 _내진내역및수량산출(05.12.1터파기외)_진위교(수정)_석수IC교수량산출서(기둥보강)" xfId="6671"/>
    <cellStyle name="_적격 _집행갑지 _내진내역및수량산출(05.12.1터파기외)_진위교(수정)_석수IC교수량산출서(기둥보강) 2" xfId="6672"/>
    <cellStyle name="_적격 _집행갑지 _내진내역및수량산출(05.12.1터파기외)_진위교(수정)_석수IC교수량산출서(기둥보강) 3" xfId="6673"/>
    <cellStyle name="_적격 _집행갑지 _내진내역및수량산출(05.12.1터파기외)_진위교내역3" xfId="6674"/>
    <cellStyle name="_적격 _집행갑지 _내진내역및수량산출(05.12.1터파기외)_진위교내역3 2" xfId="6675"/>
    <cellStyle name="_적격 _집행갑지 _내진내역및수량산출(05.12.1터파기외)_진위교내역3 3" xfId="6676"/>
    <cellStyle name="_적격 _집행갑지 _내진내역및수량산출(05.12.1터파기외)_진위교내역3_내성천교-수량산출서" xfId="6677"/>
    <cellStyle name="_적격 _집행갑지 _내진내역및수량산출(05.12.1터파기외)_진위교내역3_내성천교-수량산출서 2" xfId="6678"/>
    <cellStyle name="_적격 _집행갑지 _내진내역및수량산출(05.12.1터파기외)_진위교내역3_내성천교-수량산출서 3" xfId="6679"/>
    <cellStyle name="_적격 _집행갑지 _내진내역및수량산출(05.12.1터파기외)_진위교내역3_석수IC교수량산출서" xfId="6680"/>
    <cellStyle name="_적격 _집행갑지 _내진내역및수량산출(05.12.1터파기외)_진위교내역3_석수IC교수량산출서 2" xfId="6681"/>
    <cellStyle name="_적격 _집행갑지 _내진내역및수량산출(05.12.1터파기외)_진위교내역3_석수IC교수량산출서 3" xfId="6682"/>
    <cellStyle name="_적격 _집행갑지 _내진내역및수량산출(05.12.1터파기외)_진위교내역3_석수IC교수량산출서(기둥보강)" xfId="6683"/>
    <cellStyle name="_적격 _집행갑지 _내진내역및수량산출(05.12.1터파기외)_진위교내역3_석수IC교수량산출서(기둥보강) 2" xfId="6684"/>
    <cellStyle name="_적격 _집행갑지 _내진내역및수량산출(05.12.1터파기외)_진위교내역3_석수IC교수량산출서(기둥보강) 3" xfId="6685"/>
    <cellStyle name="_적격 _집행갑지 _밀주교내역2" xfId="6686"/>
    <cellStyle name="_적격 _집행갑지 _밀주교내역2 2" xfId="6687"/>
    <cellStyle name="_적격 _집행갑지 _밀주교내역2 3" xfId="6688"/>
    <cellStyle name="_적격 _집행갑지 _밀주교내역2_거모4교" xfId="6689"/>
    <cellStyle name="_적격 _집행갑지 _밀주교내역2_거모4교 2" xfId="6690"/>
    <cellStyle name="_적격 _집행갑지 _밀주교내역2_거모4교 3" xfId="6691"/>
    <cellStyle name="_적격 _집행갑지 _밀주교내역2_거모4교_내성천교-수량산출서" xfId="6692"/>
    <cellStyle name="_적격 _집행갑지 _밀주교내역2_거모4교_내성천교-수량산출서 2" xfId="6693"/>
    <cellStyle name="_적격 _집행갑지 _밀주교내역2_거모4교_내성천교-수량산출서 3" xfId="6694"/>
    <cellStyle name="_적격 _집행갑지 _밀주교내역2_거모4교_석수IC교수량산출서" xfId="6695"/>
    <cellStyle name="_적격 _집행갑지 _밀주교내역2_거모4교_석수IC교수량산출서 2" xfId="6696"/>
    <cellStyle name="_적격 _집행갑지 _밀주교내역2_거모4교_석수IC교수량산출서 3" xfId="6697"/>
    <cellStyle name="_적격 _집행갑지 _밀주교내역2_거모4교_석수IC교수량산출서(기둥보강)" xfId="6698"/>
    <cellStyle name="_적격 _집행갑지 _밀주교내역2_거모4교_석수IC교수량산출서(기둥보강) 2" xfId="6699"/>
    <cellStyle name="_적격 _집행갑지 _밀주교내역2_거모4교_석수IC교수량산출서(기둥보강) 3" xfId="6700"/>
    <cellStyle name="_적격 _집행갑지 _밀주교내역2_내성천교-수량산출서" xfId="6701"/>
    <cellStyle name="_적격 _집행갑지 _밀주교내역2_내성천교-수량산출서 2" xfId="6702"/>
    <cellStyle name="_적격 _집행갑지 _밀주교내역2_내성천교-수량산출서 3" xfId="6703"/>
    <cellStyle name="_적격 _집행갑지 _밀주교내역2_내역4" xfId="6704"/>
    <cellStyle name="_적격 _집행갑지 _밀주교내역2_내역4 2" xfId="6705"/>
    <cellStyle name="_적격 _집행갑지 _밀주교내역2_내역4 3" xfId="6706"/>
    <cellStyle name="_적격 _집행갑지 _밀주교내역2_내역4_내성천교-수량산출서" xfId="6707"/>
    <cellStyle name="_적격 _집행갑지 _밀주교내역2_내역4_내성천교-수량산출서 2" xfId="6708"/>
    <cellStyle name="_적격 _집행갑지 _밀주교내역2_내역4_내성천교-수량산출서 3" xfId="6709"/>
    <cellStyle name="_적격 _집행갑지 _밀주교내역2_내역4_석수IC교수량산출서" xfId="6710"/>
    <cellStyle name="_적격 _집행갑지 _밀주교내역2_내역4_석수IC교수량산출서 2" xfId="6711"/>
    <cellStyle name="_적격 _집행갑지 _밀주교내역2_내역4_석수IC교수량산출서 3" xfId="6712"/>
    <cellStyle name="_적격 _집행갑지 _밀주교내역2_내역4_석수IC교수량산출서(기둥보강)" xfId="6713"/>
    <cellStyle name="_적격 _집행갑지 _밀주교내역2_내역4_석수IC교수량산출서(기둥보강) 2" xfId="6714"/>
    <cellStyle name="_적격 _집행갑지 _밀주교내역2_내역4_석수IC교수량산출서(기둥보강) 3" xfId="6715"/>
    <cellStyle name="_적격 _집행갑지 _밀주교내역2_동명교" xfId="6716"/>
    <cellStyle name="_적격 _집행갑지 _밀주교내역2_동명교 2" xfId="6717"/>
    <cellStyle name="_적격 _집행갑지 _밀주교내역2_동명교 3" xfId="6718"/>
    <cellStyle name="_적격 _집행갑지 _밀주교내역2_동명교_내성천교-수량산출서" xfId="6719"/>
    <cellStyle name="_적격 _집행갑지 _밀주교내역2_동명교_내성천교-수량산출서 2" xfId="6720"/>
    <cellStyle name="_적격 _집행갑지 _밀주교내역2_동명교_내성천교-수량산출서 3" xfId="6721"/>
    <cellStyle name="_적격 _집행갑지 _밀주교내역2_동명교_석수IC교수량산출서" xfId="6722"/>
    <cellStyle name="_적격 _집행갑지 _밀주교내역2_동명교_석수IC교수량산출서 2" xfId="6723"/>
    <cellStyle name="_적격 _집행갑지 _밀주교내역2_동명교_석수IC교수량산출서 3" xfId="6724"/>
    <cellStyle name="_적격 _집행갑지 _밀주교내역2_동명교_석수IC교수량산출서(기둥보강)" xfId="6725"/>
    <cellStyle name="_적격 _집행갑지 _밀주교내역2_동명교_석수IC교수량산출서(기둥보강) 2" xfId="6726"/>
    <cellStyle name="_적격 _집행갑지 _밀주교내역2_동명교_석수IC교수량산출서(기둥보강) 3" xfId="6727"/>
    <cellStyle name="_적격 _집행갑지 _밀주교내역2_석수IC교수량산출서" xfId="6728"/>
    <cellStyle name="_적격 _집행갑지 _밀주교내역2_석수IC교수량산출서 2" xfId="6729"/>
    <cellStyle name="_적격 _집행갑지 _밀주교내역2_석수IC교수량산출서 3" xfId="6730"/>
    <cellStyle name="_적격 _집행갑지 _밀주교내역2_석수IC교수량산출서(기둥보강)" xfId="6731"/>
    <cellStyle name="_적격 _집행갑지 _밀주교내역2_석수IC교수량산출서(기둥보강) 2" xfId="6732"/>
    <cellStyle name="_적격 _집행갑지 _밀주교내역2_석수IC교수량산출서(기둥보강) 3" xfId="6733"/>
    <cellStyle name="_적격 _집행갑지 _밀주교내역2_소하교" xfId="6734"/>
    <cellStyle name="_적격 _집행갑지 _밀주교내역2_소하교 2" xfId="6735"/>
    <cellStyle name="_적격 _집행갑지 _밀주교내역2_소하교 3" xfId="6736"/>
    <cellStyle name="_적격 _집행갑지 _밀주교내역2_소하교_내성천교-수량산출서" xfId="6737"/>
    <cellStyle name="_적격 _집행갑지 _밀주교내역2_소하교_내성천교-수량산출서 2" xfId="6738"/>
    <cellStyle name="_적격 _집행갑지 _밀주교내역2_소하교_내성천교-수량산출서 3" xfId="6739"/>
    <cellStyle name="_적격 _집행갑지 _밀주교내역2_소하교_석수IC교수량산출서" xfId="6740"/>
    <cellStyle name="_적격 _집행갑지 _밀주교내역2_소하교_석수IC교수량산출서 2" xfId="6741"/>
    <cellStyle name="_적격 _집행갑지 _밀주교내역2_소하교_석수IC교수량산출서 3" xfId="6742"/>
    <cellStyle name="_적격 _집행갑지 _밀주교내역2_소하교_석수IC교수량산출서(기둥보강)" xfId="6743"/>
    <cellStyle name="_적격 _집행갑지 _밀주교내역2_소하교_석수IC교수량산출서(기둥보강) 2" xfId="6744"/>
    <cellStyle name="_적격 _집행갑지 _밀주교내역2_소하교_석수IC교수량산출서(기둥보강) 3" xfId="6745"/>
    <cellStyle name="_적격 _집행갑지 _밀주교내역2_소하교수량내역" xfId="6746"/>
    <cellStyle name="_적격 _집행갑지 _밀주교내역2_소하교수량내역 2" xfId="6747"/>
    <cellStyle name="_적격 _집행갑지 _밀주교내역2_소하교수량내역 3" xfId="6748"/>
    <cellStyle name="_적격 _집행갑지 _밀주교내역2_소하교수량내역_내성천교-수량산출서" xfId="6749"/>
    <cellStyle name="_적격 _집행갑지 _밀주교내역2_소하교수량내역_내성천교-수량산출서 2" xfId="6750"/>
    <cellStyle name="_적격 _집행갑지 _밀주교내역2_소하교수량내역_내성천교-수량산출서 3" xfId="6751"/>
    <cellStyle name="_적격 _집행갑지 _밀주교내역2_소하교수량내역_석수IC교수량산출서" xfId="6752"/>
    <cellStyle name="_적격 _집행갑지 _밀주교내역2_소하교수량내역_석수IC교수량산출서 2" xfId="6753"/>
    <cellStyle name="_적격 _집행갑지 _밀주교내역2_소하교수량내역_석수IC교수량산출서 3" xfId="6754"/>
    <cellStyle name="_적격 _집행갑지 _밀주교내역2_소하교수량내역_석수IC교수량산출서(기둥보강)" xfId="6755"/>
    <cellStyle name="_적격 _집행갑지 _밀주교내역2_소하교수량내역_석수IC교수량산출서(기둥보강) 2" xfId="6756"/>
    <cellStyle name="_적격 _집행갑지 _밀주교내역2_소하교수량내역_석수IC교수량산출서(기둥보강) 3" xfId="6757"/>
    <cellStyle name="_적격 _집행갑지 _밀주교내역2_진안교내역3" xfId="6758"/>
    <cellStyle name="_적격 _집행갑지 _밀주교내역2_진안교내역3 2" xfId="6759"/>
    <cellStyle name="_적격 _집행갑지 _밀주교내역2_진안교내역3 3" xfId="6760"/>
    <cellStyle name="_적격 _집행갑지 _밀주교내역2_진안교내역3_내성천교-수량산출서" xfId="6761"/>
    <cellStyle name="_적격 _집행갑지 _밀주교내역2_진안교내역3_내성천교-수량산출서 2" xfId="6762"/>
    <cellStyle name="_적격 _집행갑지 _밀주교내역2_진안교내역3_내성천교-수량산출서 3" xfId="6763"/>
    <cellStyle name="_적격 _집행갑지 _밀주교내역2_진안교내역3_석수IC교수량산출서" xfId="6764"/>
    <cellStyle name="_적격 _집행갑지 _밀주교내역2_진안교내역3_석수IC교수량산출서 2" xfId="6765"/>
    <cellStyle name="_적격 _집행갑지 _밀주교내역2_진안교내역3_석수IC교수량산출서 3" xfId="6766"/>
    <cellStyle name="_적격 _집행갑지 _밀주교내역2_진안교내역3_석수IC교수량산출서(기둥보강)" xfId="6767"/>
    <cellStyle name="_적격 _집행갑지 _밀주교내역2_진안교내역3_석수IC교수량산출서(기둥보강) 2" xfId="6768"/>
    <cellStyle name="_적격 _집행갑지 _밀주교내역2_진안교내역3_석수IC교수량산출서(기둥보강) 3" xfId="6769"/>
    <cellStyle name="_적격 _집행갑지 _밀주교내역2_진위교(수정)" xfId="6770"/>
    <cellStyle name="_적격 _집행갑지 _밀주교내역2_진위교(수정) 2" xfId="6771"/>
    <cellStyle name="_적격 _집행갑지 _밀주교내역2_진위교(수정) 3" xfId="6772"/>
    <cellStyle name="_적격 _집행갑지 _밀주교내역2_진위교(수정)_내성천교-수량산출서" xfId="6773"/>
    <cellStyle name="_적격 _집행갑지 _밀주교내역2_진위교(수정)_내성천교-수량산출서 2" xfId="6774"/>
    <cellStyle name="_적격 _집행갑지 _밀주교내역2_진위교(수정)_내성천교-수량산출서 3" xfId="6775"/>
    <cellStyle name="_적격 _집행갑지 _밀주교내역2_진위교(수정)_석수IC교수량산출서" xfId="6776"/>
    <cellStyle name="_적격 _집행갑지 _밀주교내역2_진위교(수정)_석수IC교수량산출서 2" xfId="6777"/>
    <cellStyle name="_적격 _집행갑지 _밀주교내역2_진위교(수정)_석수IC교수량산출서 3" xfId="6778"/>
    <cellStyle name="_적격 _집행갑지 _밀주교내역2_진위교(수정)_석수IC교수량산출서(기둥보강)" xfId="6779"/>
    <cellStyle name="_적격 _집행갑지 _밀주교내역2_진위교(수정)_석수IC교수량산출서(기둥보강) 2" xfId="6780"/>
    <cellStyle name="_적격 _집행갑지 _밀주교내역2_진위교(수정)_석수IC교수량산출서(기둥보강) 3" xfId="6781"/>
    <cellStyle name="_적격 _집행갑지 _밀주교내역2_진위교내역3" xfId="6782"/>
    <cellStyle name="_적격 _집행갑지 _밀주교내역2_진위교내역3 2" xfId="6783"/>
    <cellStyle name="_적격 _집행갑지 _밀주교내역2_진위교내역3 3" xfId="6784"/>
    <cellStyle name="_적격 _집행갑지 _밀주교내역2_진위교내역3_내성천교-수량산출서" xfId="6785"/>
    <cellStyle name="_적격 _집행갑지 _밀주교내역2_진위교내역3_내성천교-수량산출서 2" xfId="6786"/>
    <cellStyle name="_적격 _집행갑지 _밀주교내역2_진위교내역3_내성천교-수량산출서 3" xfId="6787"/>
    <cellStyle name="_적격 _집행갑지 _밀주교내역2_진위교내역3_석수IC교수량산출서" xfId="6788"/>
    <cellStyle name="_적격 _집행갑지 _밀주교내역2_진위교내역3_석수IC교수량산출서 2" xfId="6789"/>
    <cellStyle name="_적격 _집행갑지 _밀주교내역2_진위교내역3_석수IC교수량산출서 3" xfId="6790"/>
    <cellStyle name="_적격 _집행갑지 _밀주교내역2_진위교내역3_석수IC교수량산출서(기둥보강)" xfId="6791"/>
    <cellStyle name="_적격 _집행갑지 _밀주교내역2_진위교내역3_석수IC교수량산출서(기둥보강) 2" xfId="6792"/>
    <cellStyle name="_적격 _집행갑지 _밀주교내역2_진위교내역3_석수IC교수량산출서(기둥보강) 3" xfId="6793"/>
    <cellStyle name="_적격 _집행갑지 _석수IC교수량산출서" xfId="6794"/>
    <cellStyle name="_적격 _집행갑지 _석수IC교수량산출서 2" xfId="6795"/>
    <cellStyle name="_적격 _집행갑지 _석수IC교수량산출서 3" xfId="6796"/>
    <cellStyle name="_적격 _집행갑지 _석수IC교수량산출서(기둥보강)" xfId="6797"/>
    <cellStyle name="_적격 _집행갑지 _석수IC교수량산출서(기둥보강) 2" xfId="6798"/>
    <cellStyle name="_적격 _집행갑지 _석수IC교수량산출서(기둥보강) 3" xfId="6799"/>
    <cellStyle name="_적격 _집행갑지 _진안교내역3" xfId="6800"/>
    <cellStyle name="_적격 _집행갑지 _진안교내역3 2" xfId="6801"/>
    <cellStyle name="_적격 _집행갑지 _진안교내역3 3" xfId="6802"/>
    <cellStyle name="_적격 _집행갑지 _진안교내역3_내성천교-수량산출서" xfId="6803"/>
    <cellStyle name="_적격 _집행갑지 _진안교내역3_내성천교-수량산출서 2" xfId="6804"/>
    <cellStyle name="_적격 _집행갑지 _진안교내역3_내성천교-수량산출서 3" xfId="6805"/>
    <cellStyle name="_적격 _집행갑지 _진안교내역3_석수IC교수량산출서" xfId="6806"/>
    <cellStyle name="_적격 _집행갑지 _진안교내역3_석수IC교수량산출서 2" xfId="6807"/>
    <cellStyle name="_적격 _집행갑지 _진안교내역3_석수IC교수량산출서 3" xfId="6808"/>
    <cellStyle name="_적격 _집행갑지 _진안교내역3_석수IC교수량산출서(기둥보강)" xfId="6809"/>
    <cellStyle name="_적격 _집행갑지 _진안교내역3_석수IC교수량산출서(기둥보강) 2" xfId="6810"/>
    <cellStyle name="_적격 _집행갑지 _진안교내역3_석수IC교수량산출서(기둥보강) 3" xfId="6811"/>
    <cellStyle name="_적격(화산) " xfId="890"/>
    <cellStyle name="_적격(화산)  2" xfId="6812"/>
    <cellStyle name="_적격(화산)  3" xfId="6813"/>
    <cellStyle name="_적격(화산)  4" xfId="6814"/>
    <cellStyle name="_적격(화산) _(가)실행" xfId="891"/>
    <cellStyle name="_적격(화산) _(가)실행_02.작업일보(04.3.16~)" xfId="892"/>
    <cellStyle name="_적격(화산) _(가)실행_04.회의자료양식(12월10일)" xfId="893"/>
    <cellStyle name="_적격(화산) _(가)실행_04.회의자료양식(12월10일)_02.작업일보(04.3.16~)" xfId="894"/>
    <cellStyle name="_적격(화산) _(가)실행_04.회의자료양식(12월10일)_작업일보(04.3.16~)" xfId="895"/>
    <cellStyle name="_적격(화산) _(가)실행_04.회의자료양식(12월10일)_진행" xfId="896"/>
    <cellStyle name="_적격(화산) _(가)실행_Book1" xfId="897"/>
    <cellStyle name="_적격(화산) _(가)실행_Book1_02.작업일보(04.3.16~)" xfId="898"/>
    <cellStyle name="_적격(화산) _(가)실행_Book1_작업일보(04.3.16~)" xfId="899"/>
    <cellStyle name="_적격(화산) _(가)실행_Book1_진행" xfId="900"/>
    <cellStyle name="_적격(화산) _(가)실행_방호책 및보도포장내역" xfId="901"/>
    <cellStyle name="_적격(화산) _(가)실행_월간공정보고(03.12.01)" xfId="902"/>
    <cellStyle name="_적격(화산) _(가)실행_월간공정보고(03.12.01)_02.작업일보(04.3.16~)" xfId="903"/>
    <cellStyle name="_적격(화산) _(가)실행_월간공정보고(03.12.01)_작업일보(04.3.16~)" xfId="904"/>
    <cellStyle name="_적격(화산) _(가)실행_월간공정보고(03.12.01)_진행" xfId="905"/>
    <cellStyle name="_적격(화산) _(가)실행_작업일보(04.3.16~)" xfId="906"/>
    <cellStyle name="_적격(화산) _(가)실행_전도금정산서" xfId="907"/>
    <cellStyle name="_적격(화산) _(가)실행_전도금정산서_02.작업일보(04.3.16~)" xfId="908"/>
    <cellStyle name="_적격(화산) _(가)실행_전도금정산서_작업일보(04.3.16~)" xfId="909"/>
    <cellStyle name="_적격(화산) _(가)실행_전도금정산서_진행" xfId="910"/>
    <cellStyle name="_적격(화산) _(가)실행_주간공정보고(03.12.01)" xfId="911"/>
    <cellStyle name="_적격(화산) _(가)실행_주간공정보고(03.12.01)_02.작업일보(04.3.16~)" xfId="912"/>
    <cellStyle name="_적격(화산) _(가)실행_주간공정보고(03.12.01)_작업일보(04.3.16~)" xfId="913"/>
    <cellStyle name="_적격(화산) _(가)실행_주간공정보고(03.12.01)_진행" xfId="914"/>
    <cellStyle name="_적격(화산) _(가)실행_진행" xfId="915"/>
    <cellStyle name="_적격(화산) _(가)실행_회의자료양식(12월10일)-수정" xfId="916"/>
    <cellStyle name="_적격(화산) _(가)실행_회의자료양식(12월10일)-수정_02.작업일보(04.3.16~)" xfId="917"/>
    <cellStyle name="_적격(화산) _(가)실행_회의자료양식(12월10일)-수정_작업일보(04.3.16~)" xfId="918"/>
    <cellStyle name="_적격(화산) _(가)실행_회의자료양식(12월10일)-수정_진행" xfId="919"/>
    <cellStyle name="_적격(화산) _02.작업일보(04.3.16~)" xfId="920"/>
    <cellStyle name="_적격(화산) _04.회의자료양식(12월10일)" xfId="921"/>
    <cellStyle name="_적격(화산) _04.회의자료양식(12월10일)_02.작업일보(04.3.16~)" xfId="922"/>
    <cellStyle name="_적격(화산) _04.회의자료양식(12월10일)_작업일보(04.3.16~)" xfId="923"/>
    <cellStyle name="_적격(화산) _04.회의자료양식(12월10일)_진행" xfId="924"/>
    <cellStyle name="_적격(화산) _050617-2 착공공정&amp;인원장비" xfId="10678"/>
    <cellStyle name="_적격(화산) _050707 전체내역서(최초)" xfId="10679"/>
    <cellStyle name="_적격(화산) _050716 하도분개" xfId="10680"/>
    <cellStyle name="_적격(화산) _051011 철거,하부" xfId="10681"/>
    <cellStyle name="_적격(화산) _1차내역서(선우대교)156000" xfId="10682"/>
    <cellStyle name="_적격(화산) _1차내역서(선우대교)156000_단가승인양식" xfId="10683"/>
    <cellStyle name="_적격(화산) _1차분내역서(20억)" xfId="10684"/>
    <cellStyle name="_적격(화산) _1차분내역서(20억)_단가승인양식" xfId="10685"/>
    <cellStyle name="_적격(화산) _1차분내역서(39.5억)" xfId="10686"/>
    <cellStyle name="_적격(화산) _1차분내역서(39.5억)_단가승인양식" xfId="10687"/>
    <cellStyle name="_적격(화산) _2002년도경영계획" xfId="10688"/>
    <cellStyle name="_적격(화산) _2002변경실행" xfId="10689"/>
    <cellStyle name="_적격(화산) _2002변경실행(1)" xfId="10690"/>
    <cellStyle name="_적격(화산) _2003변경실행" xfId="10691"/>
    <cellStyle name="_적격(화산) _3차구청심의내용서" xfId="6815"/>
    <cellStyle name="_적격(화산) _3차구청심의내용서 2" xfId="6816"/>
    <cellStyle name="_적격(화산) _3차구청심의내용서 3" xfId="6817"/>
    <cellStyle name="_적격(화산) _3차구청심의내용서(1)" xfId="6818"/>
    <cellStyle name="_적격(화산) _3차구청심의내용서(1) 2" xfId="6819"/>
    <cellStyle name="_적격(화산) _3차구청심의내용서(1) 3" xfId="6820"/>
    <cellStyle name="_적격(화산) _3차구청심의내용서(1)_도로굴착 복구비 정비대장-1" xfId="6821"/>
    <cellStyle name="_적격(화산) _3차구청심의내용서(1)_도로굴착 복구비 정비대장-1 2" xfId="6822"/>
    <cellStyle name="_적격(화산) _3차구청심의내용서(1)_도로굴착 복구비 정비대장-1 3" xfId="6823"/>
    <cellStyle name="_적격(화산) _3차구청심의내용서_3차구청심의내용서(1)" xfId="6824"/>
    <cellStyle name="_적격(화산) _3차구청심의내용서_3차구청심의내용서(1) 2" xfId="6825"/>
    <cellStyle name="_적격(화산) _3차구청심의내용서_3차구청심의내용서(1) 3" xfId="6826"/>
    <cellStyle name="_적격(화산) _3차구청심의내용서_3차구청심의내용서(1)_3차구청심의내용서(1)" xfId="6827"/>
    <cellStyle name="_적격(화산) _3차구청심의내용서_3차구청심의내용서(1)_3차구청심의내용서(1) 2" xfId="6828"/>
    <cellStyle name="_적격(화산) _3차구청심의내용서_3차구청심의내용서(1)_3차구청심의내용서(1) 3" xfId="6829"/>
    <cellStyle name="_적격(화산) _3차구청심의내용서_3차구청심의내용서(1)_3차구청심의내용서(1)_도로굴착 복구비 정비대장-1" xfId="6830"/>
    <cellStyle name="_적격(화산) _3차구청심의내용서_3차구청심의내용서(1)_3차구청심의내용서(1)_도로굴착 복구비 정비대장-1 2" xfId="6831"/>
    <cellStyle name="_적격(화산) _3차구청심의내용서_3차구청심의내용서(1)_3차구청심의내용서(1)_도로굴착 복구비 정비대장-1 3" xfId="6832"/>
    <cellStyle name="_적격(화산) _3차구청심의내용서_3차구청심의내용서(1)_계약금액변경에따른 실정보고서철" xfId="6833"/>
    <cellStyle name="_적격(화산) _3차구청심의내용서_3차구청심의내용서(1)_계약금액변경에따른 실정보고서철 2" xfId="6834"/>
    <cellStyle name="_적격(화산) _3차구청심의내용서_3차구청심의내용서(1)_계약금액변경에따른 실정보고서철 3" xfId="6835"/>
    <cellStyle name="_적격(화산) _3차구청심의내용서_3차구청심의내용서(1)_계약금액변경에따른 실정보고서철_도로굴착 복구비 정비대장-1" xfId="6836"/>
    <cellStyle name="_적격(화산) _3차구청심의내용서_3차구청심의내용서(1)_계약금액변경에따른 실정보고서철_도로굴착 복구비 정비대장-1 2" xfId="6837"/>
    <cellStyle name="_적격(화산) _3차구청심의내용서_3차구청심의내용서(1)_계약금액변경에따른 실정보고서철_도로굴착 복구비 정비대장-1 3" xfId="6838"/>
    <cellStyle name="_적격(화산) _3차구청심의내용서_3차구청심의내용서(1)_굴착승인 미굴착내역" xfId="6839"/>
    <cellStyle name="_적격(화산) _3차구청심의내용서_3차구청심의내용서(1)_굴착승인 미굴착내역 2" xfId="6840"/>
    <cellStyle name="_적격(화산) _3차구청심의내용서_3차구청심의내용서(1)_굴착승인 미굴착내역 3" xfId="6841"/>
    <cellStyle name="_적격(화산) _3차구청심의내용서_3차구청심의내용서(1)_굴착승인 미굴착내역_도로굴착 복구비 정비대장-1" xfId="6842"/>
    <cellStyle name="_적격(화산) _3차구청심의내용서_3차구청심의내용서(1)_굴착승인 미굴착내역_도로굴착 복구비 정비대장-1 2" xfId="6843"/>
    <cellStyle name="_적격(화산) _3차구청심의내용서_3차구청심의내용서(1)_굴착승인 미굴착내역_도로굴착 복구비 정비대장-1 3" xfId="6844"/>
    <cellStyle name="_적격(화산) _3차구청심의내용서_3차구청심의내용서(1)_도로굴착 복구비 정비대장-1" xfId="6845"/>
    <cellStyle name="_적격(화산) _3차구청심의내용서_3차구청심의내용서(1)_도로굴착 복구비 정비대장-1 2" xfId="6846"/>
    <cellStyle name="_적격(화산) _3차구청심의내용서_3차구청심의내용서(1)_도로굴착 복구비 정비대장-1 3" xfId="6847"/>
    <cellStyle name="_적격(화산) _3차구청심의내용서_3차구청심의내용서(1)_수량산출서" xfId="6848"/>
    <cellStyle name="_적격(화산) _3차구청심의내용서_3차구청심의내용서(1)_수량산출서 2" xfId="6849"/>
    <cellStyle name="_적격(화산) _3차구청심의내용서_3차구청심의내용서(1)_수량산출서 3" xfId="6850"/>
    <cellStyle name="_적격(화산) _3차구청심의내용서_3차구청심의내용서(1)_차수별 관자재리스트(시도,구도)" xfId="6851"/>
    <cellStyle name="_적격(화산) _3차구청심의내용서_3차구청심의내용서(1)_차수별 관자재리스트(시도,구도) 2" xfId="6852"/>
    <cellStyle name="_적격(화산) _3차구청심의내용서_3차구청심의내용서(1)_차수별 관자재리스트(시도,구도) 3" xfId="6853"/>
    <cellStyle name="_적격(화산) _3차구청심의내용서_3차구청심의내용서(1)_차수별 관자재리스트(시도,구도)_도로굴착 복구비 정비대장-1" xfId="6854"/>
    <cellStyle name="_적격(화산) _3차구청심의내용서_3차구청심의내용서(1)_차수별 관자재리스트(시도,구도)_도로굴착 복구비 정비대장-1 2" xfId="6855"/>
    <cellStyle name="_적격(화산) _3차구청심의내용서_3차구청심의내용서(1)_차수별 관자재리스트(시도,구도)_도로굴착 복구비 정비대장-1 3" xfId="6856"/>
    <cellStyle name="_적격(화산) _3차구청심의내용서_굴착승인 미굴착내역" xfId="6857"/>
    <cellStyle name="_적격(화산) _3차구청심의내용서_굴착승인 미굴착내역 2" xfId="6858"/>
    <cellStyle name="_적격(화산) _3차구청심의내용서_굴착승인 미굴착내역 3" xfId="6859"/>
    <cellStyle name="_적격(화산) _3차구청심의내용서_굴착승인 미굴착내역_굴착승인 미굴착내역" xfId="6860"/>
    <cellStyle name="_적격(화산) _3차구청심의내용서_굴착승인 미굴착내역_굴착승인 미굴착내역 2" xfId="6861"/>
    <cellStyle name="_적격(화산) _3차구청심의내용서_굴착승인 미굴착내역_굴착승인 미굴착내역 3" xfId="6862"/>
    <cellStyle name="_적격(화산) _3차구청심의내용서_굴착승인 미굴착내역_굴착승인 미굴착내역_도로굴착 복구비 정비대장-1" xfId="6863"/>
    <cellStyle name="_적격(화산) _3차구청심의내용서_굴착승인 미굴착내역_굴착승인 미굴착내역_도로굴착 복구비 정비대장-1 2" xfId="6864"/>
    <cellStyle name="_적격(화산) _3차구청심의내용서_굴착승인 미굴착내역_굴착승인 미굴착내역_도로굴착 복구비 정비대장-1 3" xfId="6865"/>
    <cellStyle name="_적격(화산) _3차구청심의내용서_굴착승인 미굴착내역_도로굴착 복구비 정비대장-1" xfId="6866"/>
    <cellStyle name="_적격(화산) _3차구청심의내용서_굴착승인 미굴착내역_도로굴착 복구비 정비대장-1 2" xfId="6867"/>
    <cellStyle name="_적격(화산) _3차구청심의내용서_굴착승인 미굴착내역_도로굴착 복구비 정비대장-1 3" xfId="6868"/>
    <cellStyle name="_적격(화산) _3차구청심의내용서_도로굴착 복구비 정비대장-1" xfId="6869"/>
    <cellStyle name="_적격(화산) _3차구청심의내용서_도로굴착 복구비 정비대장-1 2" xfId="6870"/>
    <cellStyle name="_적격(화산) _3차구청심의내용서_도로굴착 복구비 정비대장-1 3" xfId="6871"/>
    <cellStyle name="_적격(화산) _3차구청심의내용서_수량산출서" xfId="6872"/>
    <cellStyle name="_적격(화산) _3차구청심의내용서_수량산출서 2" xfId="6873"/>
    <cellStyle name="_적격(화산) _3차구청심의내용서_수량산출서 3" xfId="6874"/>
    <cellStyle name="_적격(화산) _3차구청심의내용서_준공검사 수행결과" xfId="6875"/>
    <cellStyle name="_적격(화산) _3차구청심의내용서_준공검사 수행결과 2" xfId="6876"/>
    <cellStyle name="_적격(화산) _3차구청심의내용서_준공검사 수행결과 3" xfId="6877"/>
    <cellStyle name="_적격(화산) _3차구청심의내용서_준공검사 수행결과_도로굴착 복구비 정비대장-1" xfId="6878"/>
    <cellStyle name="_적격(화산) _3차구청심의내용서_준공검사 수행결과_도로굴착 복구비 정비대장-1 2" xfId="6879"/>
    <cellStyle name="_적격(화산) _3차구청심의내용서_준공검사 수행결과_도로굴착 복구비 정비대장-1 3" xfId="6880"/>
    <cellStyle name="_적격(화산) _3회 설계변경내역서" xfId="6881"/>
    <cellStyle name="_적격(화산) _3회 설계변경내역서 2" xfId="6882"/>
    <cellStyle name="_적격(화산) _3회 설계변경내역서 3" xfId="6883"/>
    <cellStyle name="_적격(화산) _3회 설계변경내역서_도로굴착 복구비 정비대장-1" xfId="6884"/>
    <cellStyle name="_적격(화산) _3회 설계변경내역서_도로굴착 복구비 정비대장-1 2" xfId="6885"/>
    <cellStyle name="_적격(화산) _3회 설계변경내역서_도로굴착 복구비 정비대장-1 3" xfId="6886"/>
    <cellStyle name="_적격(화산) _Book1" xfId="925"/>
    <cellStyle name="_적격(화산) _Book1_02.작업일보(04.3.16~)" xfId="926"/>
    <cellStyle name="_적격(화산) _Book1_작업일보(04.3.16~)" xfId="927"/>
    <cellStyle name="_적격(화산) _Book1_진행" xfId="928"/>
    <cellStyle name="_적격(화산) _가실행(공설운동장)" xfId="929"/>
    <cellStyle name="_적격(화산) _가실행(공설운동장)_02.작업일보(04.3.16~)" xfId="930"/>
    <cellStyle name="_적격(화산) _가실행(공설운동장)_04.회의자료양식(12월10일)" xfId="931"/>
    <cellStyle name="_적격(화산) _가실행(공설운동장)_04.회의자료양식(12월10일)_02.작업일보(04.3.16~)" xfId="932"/>
    <cellStyle name="_적격(화산) _가실행(공설운동장)_04.회의자료양식(12월10일)_작업일보(04.3.16~)" xfId="933"/>
    <cellStyle name="_적격(화산) _가실행(공설운동장)_04.회의자료양식(12월10일)_진행" xfId="934"/>
    <cellStyle name="_적격(화산) _가실행(공설운동장)_Book1" xfId="935"/>
    <cellStyle name="_적격(화산) _가실행(공설운동장)_Book1_02.작업일보(04.3.16~)" xfId="936"/>
    <cellStyle name="_적격(화산) _가실행(공설운동장)_Book1_작업일보(04.3.16~)" xfId="937"/>
    <cellStyle name="_적격(화산) _가실행(공설운동장)_Book1_진행" xfId="938"/>
    <cellStyle name="_적격(화산) _가실행(공설운동장)_방호책 및보도포장내역" xfId="939"/>
    <cellStyle name="_적격(화산) _가실행(공설운동장)_월간공정보고(03.12.01)" xfId="940"/>
    <cellStyle name="_적격(화산) _가실행(공설운동장)_월간공정보고(03.12.01)_02.작업일보(04.3.16~)" xfId="941"/>
    <cellStyle name="_적격(화산) _가실행(공설운동장)_월간공정보고(03.12.01)_작업일보(04.3.16~)" xfId="942"/>
    <cellStyle name="_적격(화산) _가실행(공설운동장)_월간공정보고(03.12.01)_진행" xfId="943"/>
    <cellStyle name="_적격(화산) _가실행(공설운동장)_작업일보(04.3.16~)" xfId="944"/>
    <cellStyle name="_적격(화산) _가실행(공설운동장)_전도금정산서" xfId="945"/>
    <cellStyle name="_적격(화산) _가실행(공설운동장)_전도금정산서_02.작업일보(04.3.16~)" xfId="946"/>
    <cellStyle name="_적격(화산) _가실행(공설운동장)_전도금정산서_작업일보(04.3.16~)" xfId="947"/>
    <cellStyle name="_적격(화산) _가실행(공설운동장)_전도금정산서_진행" xfId="948"/>
    <cellStyle name="_적격(화산) _가실행(공설운동장)_주간공정보고(03.12.01)" xfId="949"/>
    <cellStyle name="_적격(화산) _가실행(공설운동장)_주간공정보고(03.12.01)_02.작업일보(04.3.16~)" xfId="950"/>
    <cellStyle name="_적격(화산) _가실행(공설운동장)_주간공정보고(03.12.01)_작업일보(04.3.16~)" xfId="951"/>
    <cellStyle name="_적격(화산) _가실행(공설운동장)_주간공정보고(03.12.01)_진행" xfId="952"/>
    <cellStyle name="_적격(화산) _가실행(공설운동장)_진행" xfId="953"/>
    <cellStyle name="_적격(화산) _가실행(공설운동장)_회의자료양식(12월10일)-수정" xfId="954"/>
    <cellStyle name="_적격(화산) _가실행(공설운동장)_회의자료양식(12월10일)-수정_02.작업일보(04.3.16~)" xfId="955"/>
    <cellStyle name="_적격(화산) _가실행(공설운동장)_회의자료양식(12월10일)-수정_작업일보(04.3.16~)" xfId="956"/>
    <cellStyle name="_적격(화산) _가실행(공설운동장)_회의자료양식(12월10일)-수정_진행" xfId="957"/>
    <cellStyle name="_적격(화산) _가실행(송탄IC)" xfId="958"/>
    <cellStyle name="_적격(화산) _가실행(송탄IC)_02.작업일보(04.3.16~)" xfId="959"/>
    <cellStyle name="_적격(화산) _가실행(송탄IC)_04.회의자료양식(12월10일)" xfId="960"/>
    <cellStyle name="_적격(화산) _가실행(송탄IC)_04.회의자료양식(12월10일)_02.작업일보(04.3.16~)" xfId="961"/>
    <cellStyle name="_적격(화산) _가실행(송탄IC)_04.회의자료양식(12월10일)_작업일보(04.3.16~)" xfId="962"/>
    <cellStyle name="_적격(화산) _가실행(송탄IC)_04.회의자료양식(12월10일)_진행" xfId="963"/>
    <cellStyle name="_적격(화산) _가실행(송탄IC)_Book1" xfId="964"/>
    <cellStyle name="_적격(화산) _가실행(송탄IC)_Book1_02.작업일보(04.3.16~)" xfId="965"/>
    <cellStyle name="_적격(화산) _가실행(송탄IC)_Book1_작업일보(04.3.16~)" xfId="966"/>
    <cellStyle name="_적격(화산) _가실행(송탄IC)_Book1_진행" xfId="967"/>
    <cellStyle name="_적격(화산) _가실행(송탄IC)_방호책 및보도포장내역" xfId="968"/>
    <cellStyle name="_적격(화산) _가실행(송탄IC)_월간공정보고(03.12.01)" xfId="969"/>
    <cellStyle name="_적격(화산) _가실행(송탄IC)_월간공정보고(03.12.01)_02.작업일보(04.3.16~)" xfId="970"/>
    <cellStyle name="_적격(화산) _가실행(송탄IC)_월간공정보고(03.12.01)_작업일보(04.3.16~)" xfId="971"/>
    <cellStyle name="_적격(화산) _가실행(송탄IC)_월간공정보고(03.12.01)_진행" xfId="972"/>
    <cellStyle name="_적격(화산) _가실행(송탄IC)_작업일보(04.3.16~)" xfId="973"/>
    <cellStyle name="_적격(화산) _가실행(송탄IC)_전도금정산서" xfId="974"/>
    <cellStyle name="_적격(화산) _가실행(송탄IC)_전도금정산서_02.작업일보(04.3.16~)" xfId="975"/>
    <cellStyle name="_적격(화산) _가실행(송탄IC)_전도금정산서_작업일보(04.3.16~)" xfId="976"/>
    <cellStyle name="_적격(화산) _가실행(송탄IC)_전도금정산서_진행" xfId="977"/>
    <cellStyle name="_적격(화산) _가실행(송탄IC)_주간공정보고(03.12.01)" xfId="978"/>
    <cellStyle name="_적격(화산) _가실행(송탄IC)_주간공정보고(03.12.01)_02.작업일보(04.3.16~)" xfId="979"/>
    <cellStyle name="_적격(화산) _가실행(송탄IC)_주간공정보고(03.12.01)_작업일보(04.3.16~)" xfId="980"/>
    <cellStyle name="_적격(화산) _가실행(송탄IC)_주간공정보고(03.12.01)_진행" xfId="981"/>
    <cellStyle name="_적격(화산) _가실행(송탄IC)_진행" xfId="982"/>
    <cellStyle name="_적격(화산) _가실행(송탄IC)_회의자료양식(12월10일)-수정" xfId="983"/>
    <cellStyle name="_적격(화산) _가실행(송탄IC)_회의자료양식(12월10일)-수정_02.작업일보(04.3.16~)" xfId="984"/>
    <cellStyle name="_적격(화산) _가실행(송탄IC)_회의자료양식(12월10일)-수정_작업일보(04.3.16~)" xfId="985"/>
    <cellStyle name="_적격(화산) _가실행(송탄IC)_회의자료양식(12월10일)-수정_진행" xfId="986"/>
    <cellStyle name="_적격(화산) _견적" xfId="10692"/>
    <cellStyle name="_적격(화산) _견적_050707 전체내역서(최초)" xfId="10693"/>
    <cellStyle name="_적격(화산) _견적_050716 하도분개" xfId="10694"/>
    <cellStyle name="_적격(화산) _계약금액변경에따른 실정보고서철" xfId="6887"/>
    <cellStyle name="_적격(화산) _계약금액변경에따른 실정보고서철 2" xfId="6888"/>
    <cellStyle name="_적격(화산) _계약금액변경에따른 실정보고서철 3" xfId="6889"/>
    <cellStyle name="_적격(화산) _계약금액변경에따른 실정보고서철_도로굴착 복구비 정비대장-1" xfId="6890"/>
    <cellStyle name="_적격(화산) _계약금액변경에따른 실정보고서철_도로굴착 복구비 정비대장-1 2" xfId="6891"/>
    <cellStyle name="_적격(화산) _계약금액변경에따른 실정보고서철_도로굴착 복구비 정비대장-1 3" xfId="6892"/>
    <cellStyle name="_적격(화산) _굴착승인 미굴착내역" xfId="6893"/>
    <cellStyle name="_적격(화산) _굴착승인 미굴착내역 2" xfId="6894"/>
    <cellStyle name="_적격(화산) _굴착승인 미굴착내역 3" xfId="6895"/>
    <cellStyle name="_적격(화산) _굴착승인 미굴착내역_도로굴착 복구비 정비대장-1" xfId="6896"/>
    <cellStyle name="_적격(화산) _굴착승인 미굴착내역_도로굴착 복구비 정비대장-1 2" xfId="6897"/>
    <cellStyle name="_적격(화산) _굴착승인 미굴착내역_도로굴착 복구비 정비대장-1 3" xfId="6898"/>
    <cellStyle name="_적격(화산) _내성천교-수량산출서" xfId="6899"/>
    <cellStyle name="_적격(화산) _내성천교-수량산출서 2" xfId="6900"/>
    <cellStyle name="_적격(화산) _내성천교-수량산출서 3" xfId="6901"/>
    <cellStyle name="_적격(화산) _내진내역및수량산출(05.12.1터파기외)" xfId="6902"/>
    <cellStyle name="_적격(화산) _내진내역및수량산출(05.12.1터파기외) 2" xfId="6903"/>
    <cellStyle name="_적격(화산) _내진내역및수량산출(05.12.1터파기외) 3" xfId="6904"/>
    <cellStyle name="_적격(화산) _내진내역및수량산출(05.12.1터파기외)_거모4교" xfId="6905"/>
    <cellStyle name="_적격(화산) _내진내역및수량산출(05.12.1터파기외)_거모4교 2" xfId="6906"/>
    <cellStyle name="_적격(화산) _내진내역및수량산출(05.12.1터파기외)_거모4교 3" xfId="6907"/>
    <cellStyle name="_적격(화산) _내진내역및수량산출(05.12.1터파기외)_거모4교_내성천교-수량산출서" xfId="6908"/>
    <cellStyle name="_적격(화산) _내진내역및수량산출(05.12.1터파기외)_거모4교_내성천교-수량산출서 2" xfId="6909"/>
    <cellStyle name="_적격(화산) _내진내역및수량산출(05.12.1터파기외)_거모4교_내성천교-수량산출서 3" xfId="6910"/>
    <cellStyle name="_적격(화산) _내진내역및수량산출(05.12.1터파기외)_거모4교_석수IC교수량산출서" xfId="6911"/>
    <cellStyle name="_적격(화산) _내진내역및수량산출(05.12.1터파기외)_거모4교_석수IC교수량산출서 2" xfId="6912"/>
    <cellStyle name="_적격(화산) _내진내역및수량산출(05.12.1터파기외)_거모4교_석수IC교수량산출서 3" xfId="6913"/>
    <cellStyle name="_적격(화산) _내진내역및수량산출(05.12.1터파기외)_거모4교_석수IC교수량산출서(기둥보강)" xfId="6914"/>
    <cellStyle name="_적격(화산) _내진내역및수량산출(05.12.1터파기외)_거모4교_석수IC교수량산출서(기둥보강) 2" xfId="6915"/>
    <cellStyle name="_적격(화산) _내진내역및수량산출(05.12.1터파기외)_거모4교_석수IC교수량산출서(기둥보강) 3" xfId="6916"/>
    <cellStyle name="_적격(화산) _내진내역및수량산출(05.12.1터파기외)_내성천교-수량산출서" xfId="6917"/>
    <cellStyle name="_적격(화산) _내진내역및수량산출(05.12.1터파기외)_내성천교-수량산출서 2" xfId="6918"/>
    <cellStyle name="_적격(화산) _내진내역및수량산출(05.12.1터파기외)_내성천교-수량산출서 3" xfId="6919"/>
    <cellStyle name="_적격(화산) _내진내역및수량산출(05.12.1터파기외)_내역4" xfId="6920"/>
    <cellStyle name="_적격(화산) _내진내역및수량산출(05.12.1터파기외)_내역4 2" xfId="6921"/>
    <cellStyle name="_적격(화산) _내진내역및수량산출(05.12.1터파기외)_내역4 3" xfId="6922"/>
    <cellStyle name="_적격(화산) _내진내역및수량산출(05.12.1터파기외)_내역4_내성천교-수량산출서" xfId="6923"/>
    <cellStyle name="_적격(화산) _내진내역및수량산출(05.12.1터파기외)_내역4_내성천교-수량산출서 2" xfId="6924"/>
    <cellStyle name="_적격(화산) _내진내역및수량산출(05.12.1터파기외)_내역4_내성천교-수량산출서 3" xfId="6925"/>
    <cellStyle name="_적격(화산) _내진내역및수량산출(05.12.1터파기외)_내역4_석수IC교수량산출서" xfId="6926"/>
    <cellStyle name="_적격(화산) _내진내역및수량산출(05.12.1터파기외)_내역4_석수IC교수량산출서 2" xfId="6927"/>
    <cellStyle name="_적격(화산) _내진내역및수량산출(05.12.1터파기외)_내역4_석수IC교수량산출서 3" xfId="6928"/>
    <cellStyle name="_적격(화산) _내진내역및수량산출(05.12.1터파기외)_내역4_석수IC교수량산출서(기둥보강)" xfId="6929"/>
    <cellStyle name="_적격(화산) _내진내역및수량산출(05.12.1터파기외)_내역4_석수IC교수량산출서(기둥보강) 2" xfId="6930"/>
    <cellStyle name="_적격(화산) _내진내역및수량산출(05.12.1터파기외)_내역4_석수IC교수량산출서(기둥보강) 3" xfId="6931"/>
    <cellStyle name="_적격(화산) _내진내역및수량산출(05.12.1터파기외)_동명교" xfId="6932"/>
    <cellStyle name="_적격(화산) _내진내역및수량산출(05.12.1터파기외)_동명교 2" xfId="6933"/>
    <cellStyle name="_적격(화산) _내진내역및수량산출(05.12.1터파기외)_동명교 3" xfId="6934"/>
    <cellStyle name="_적격(화산) _내진내역및수량산출(05.12.1터파기외)_동명교_내성천교-수량산출서" xfId="6935"/>
    <cellStyle name="_적격(화산) _내진내역및수량산출(05.12.1터파기외)_동명교_내성천교-수량산출서 2" xfId="6936"/>
    <cellStyle name="_적격(화산) _내진내역및수량산출(05.12.1터파기외)_동명교_내성천교-수량산출서 3" xfId="6937"/>
    <cellStyle name="_적격(화산) _내진내역및수량산출(05.12.1터파기외)_동명교_석수IC교수량산출서" xfId="6938"/>
    <cellStyle name="_적격(화산) _내진내역및수량산출(05.12.1터파기외)_동명교_석수IC교수량산출서 2" xfId="6939"/>
    <cellStyle name="_적격(화산) _내진내역및수량산출(05.12.1터파기외)_동명교_석수IC교수량산출서 3" xfId="6940"/>
    <cellStyle name="_적격(화산) _내진내역및수량산출(05.12.1터파기외)_동명교_석수IC교수량산출서(기둥보강)" xfId="6941"/>
    <cellStyle name="_적격(화산) _내진내역및수량산출(05.12.1터파기외)_동명교_석수IC교수량산출서(기둥보강) 2" xfId="6942"/>
    <cellStyle name="_적격(화산) _내진내역및수량산출(05.12.1터파기외)_동명교_석수IC교수량산출서(기둥보강) 3" xfId="6943"/>
    <cellStyle name="_적격(화산) _내진내역및수량산출(05.12.1터파기외)_밀주교내역2" xfId="6944"/>
    <cellStyle name="_적격(화산) _내진내역및수량산출(05.12.1터파기외)_밀주교내역2 2" xfId="6945"/>
    <cellStyle name="_적격(화산) _내진내역및수량산출(05.12.1터파기외)_밀주교내역2 3" xfId="6946"/>
    <cellStyle name="_적격(화산) _내진내역및수량산출(05.12.1터파기외)_밀주교내역2_내성천교-수량산출서" xfId="6947"/>
    <cellStyle name="_적격(화산) _내진내역및수량산출(05.12.1터파기외)_밀주교내역2_내성천교-수량산출서 2" xfId="6948"/>
    <cellStyle name="_적격(화산) _내진내역및수량산출(05.12.1터파기외)_밀주교내역2_내성천교-수량산출서 3" xfId="6949"/>
    <cellStyle name="_적격(화산) _내진내역및수량산출(05.12.1터파기외)_밀주교내역2_석수IC교수량산출서" xfId="6950"/>
    <cellStyle name="_적격(화산) _내진내역및수량산출(05.12.1터파기외)_밀주교내역2_석수IC교수량산출서 2" xfId="6951"/>
    <cellStyle name="_적격(화산) _내진내역및수량산출(05.12.1터파기외)_밀주교내역2_석수IC교수량산출서 3" xfId="6952"/>
    <cellStyle name="_적격(화산) _내진내역및수량산출(05.12.1터파기외)_밀주교내역2_석수IC교수량산출서(기둥보강)" xfId="6953"/>
    <cellStyle name="_적격(화산) _내진내역및수량산출(05.12.1터파기외)_밀주교내역2_석수IC교수량산출서(기둥보강) 2" xfId="6954"/>
    <cellStyle name="_적격(화산) _내진내역및수량산출(05.12.1터파기외)_밀주교내역2_석수IC교수량산출서(기둥보강) 3" xfId="6955"/>
    <cellStyle name="_적격(화산) _내진내역및수량산출(05.12.1터파기외)_석수IC교수량산출서" xfId="6956"/>
    <cellStyle name="_적격(화산) _내진내역및수량산출(05.12.1터파기외)_석수IC교수량산출서 2" xfId="6957"/>
    <cellStyle name="_적격(화산) _내진내역및수량산출(05.12.1터파기외)_석수IC교수량산출서 3" xfId="6958"/>
    <cellStyle name="_적격(화산) _내진내역및수량산출(05.12.1터파기외)_석수IC교수량산출서(기둥보강)" xfId="6959"/>
    <cellStyle name="_적격(화산) _내진내역및수량산출(05.12.1터파기외)_석수IC교수량산출서(기둥보강) 2" xfId="6960"/>
    <cellStyle name="_적격(화산) _내진내역및수량산출(05.12.1터파기외)_석수IC교수량산출서(기둥보강) 3" xfId="6961"/>
    <cellStyle name="_적격(화산) _내진내역및수량산출(05.12.1터파기외)_소하교" xfId="6962"/>
    <cellStyle name="_적격(화산) _내진내역및수량산출(05.12.1터파기외)_소하교 2" xfId="6963"/>
    <cellStyle name="_적격(화산) _내진내역및수량산출(05.12.1터파기외)_소하교 3" xfId="6964"/>
    <cellStyle name="_적격(화산) _내진내역및수량산출(05.12.1터파기외)_소하교_내성천교-수량산출서" xfId="6965"/>
    <cellStyle name="_적격(화산) _내진내역및수량산출(05.12.1터파기외)_소하교_내성천교-수량산출서 2" xfId="6966"/>
    <cellStyle name="_적격(화산) _내진내역및수량산출(05.12.1터파기외)_소하교_내성천교-수량산출서 3" xfId="6967"/>
    <cellStyle name="_적격(화산) _내진내역및수량산출(05.12.1터파기외)_소하교_석수IC교수량산출서" xfId="6968"/>
    <cellStyle name="_적격(화산) _내진내역및수량산출(05.12.1터파기외)_소하교_석수IC교수량산출서 2" xfId="6969"/>
    <cellStyle name="_적격(화산) _내진내역및수량산출(05.12.1터파기외)_소하교_석수IC교수량산출서 3" xfId="6970"/>
    <cellStyle name="_적격(화산) _내진내역및수량산출(05.12.1터파기외)_소하교_석수IC교수량산출서(기둥보강)" xfId="6971"/>
    <cellStyle name="_적격(화산) _내진내역및수량산출(05.12.1터파기외)_소하교_석수IC교수량산출서(기둥보강) 2" xfId="6972"/>
    <cellStyle name="_적격(화산) _내진내역및수량산출(05.12.1터파기외)_소하교_석수IC교수량산출서(기둥보강) 3" xfId="6973"/>
    <cellStyle name="_적격(화산) _내진내역및수량산출(05.12.1터파기외)_소하교수량내역" xfId="6974"/>
    <cellStyle name="_적격(화산) _내진내역및수량산출(05.12.1터파기외)_소하교수량내역 2" xfId="6975"/>
    <cellStyle name="_적격(화산) _내진내역및수량산출(05.12.1터파기외)_소하교수량내역 3" xfId="6976"/>
    <cellStyle name="_적격(화산) _내진내역및수량산출(05.12.1터파기외)_소하교수량내역_내성천교-수량산출서" xfId="6977"/>
    <cellStyle name="_적격(화산) _내진내역및수량산출(05.12.1터파기외)_소하교수량내역_내성천교-수량산출서 2" xfId="6978"/>
    <cellStyle name="_적격(화산) _내진내역및수량산출(05.12.1터파기외)_소하교수량내역_내성천교-수량산출서 3" xfId="6979"/>
    <cellStyle name="_적격(화산) _내진내역및수량산출(05.12.1터파기외)_소하교수량내역_석수IC교수량산출서" xfId="6980"/>
    <cellStyle name="_적격(화산) _내진내역및수량산출(05.12.1터파기외)_소하교수량내역_석수IC교수량산출서 2" xfId="6981"/>
    <cellStyle name="_적격(화산) _내진내역및수량산출(05.12.1터파기외)_소하교수량내역_석수IC교수량산출서 3" xfId="6982"/>
    <cellStyle name="_적격(화산) _내진내역및수량산출(05.12.1터파기외)_소하교수량내역_석수IC교수량산출서(기둥보강)" xfId="6983"/>
    <cellStyle name="_적격(화산) _내진내역및수량산출(05.12.1터파기외)_소하교수량내역_석수IC교수량산출서(기둥보강) 2" xfId="6984"/>
    <cellStyle name="_적격(화산) _내진내역및수량산출(05.12.1터파기외)_소하교수량내역_석수IC교수량산출서(기둥보강) 3" xfId="6985"/>
    <cellStyle name="_적격(화산) _내진내역및수량산출(05.12.1터파기외)_진안교내역3" xfId="6986"/>
    <cellStyle name="_적격(화산) _내진내역및수량산출(05.12.1터파기외)_진안교내역3 2" xfId="6987"/>
    <cellStyle name="_적격(화산) _내진내역및수량산출(05.12.1터파기외)_진안교내역3 3" xfId="6988"/>
    <cellStyle name="_적격(화산) _내진내역및수량산출(05.12.1터파기외)_진안교내역3_내성천교-수량산출서" xfId="6989"/>
    <cellStyle name="_적격(화산) _내진내역및수량산출(05.12.1터파기외)_진안교내역3_내성천교-수량산출서 2" xfId="6990"/>
    <cellStyle name="_적격(화산) _내진내역및수량산출(05.12.1터파기외)_진안교내역3_내성천교-수량산출서 3" xfId="6991"/>
    <cellStyle name="_적격(화산) _내진내역및수량산출(05.12.1터파기외)_진안교내역3_석수IC교수량산출서" xfId="6992"/>
    <cellStyle name="_적격(화산) _내진내역및수량산출(05.12.1터파기외)_진안교내역3_석수IC교수량산출서 2" xfId="6993"/>
    <cellStyle name="_적격(화산) _내진내역및수량산출(05.12.1터파기외)_진안교내역3_석수IC교수량산출서 3" xfId="6994"/>
    <cellStyle name="_적격(화산) _내진내역및수량산출(05.12.1터파기외)_진안교내역3_석수IC교수량산출서(기둥보강)" xfId="6995"/>
    <cellStyle name="_적격(화산) _내진내역및수량산출(05.12.1터파기외)_진안교내역3_석수IC교수량산출서(기둥보강) 2" xfId="6996"/>
    <cellStyle name="_적격(화산) _내진내역및수량산출(05.12.1터파기외)_진안교내역3_석수IC교수량산출서(기둥보강) 3" xfId="6997"/>
    <cellStyle name="_적격(화산) _내진내역및수량산출(05.12.1터파기외)_진위교(수정)" xfId="6998"/>
    <cellStyle name="_적격(화산) _내진내역및수량산출(05.12.1터파기외)_진위교(수정) 2" xfId="6999"/>
    <cellStyle name="_적격(화산) _내진내역및수량산출(05.12.1터파기외)_진위교(수정) 3" xfId="7000"/>
    <cellStyle name="_적격(화산) _내진내역및수량산출(05.12.1터파기외)_진위교(수정)_내성천교-수량산출서" xfId="7001"/>
    <cellStyle name="_적격(화산) _내진내역및수량산출(05.12.1터파기외)_진위교(수정)_내성천교-수량산출서 2" xfId="7002"/>
    <cellStyle name="_적격(화산) _내진내역및수량산출(05.12.1터파기외)_진위교(수정)_내성천교-수량산출서 3" xfId="7003"/>
    <cellStyle name="_적격(화산) _내진내역및수량산출(05.12.1터파기외)_진위교(수정)_석수IC교수량산출서" xfId="7004"/>
    <cellStyle name="_적격(화산) _내진내역및수량산출(05.12.1터파기외)_진위교(수정)_석수IC교수량산출서 2" xfId="7005"/>
    <cellStyle name="_적격(화산) _내진내역및수량산출(05.12.1터파기외)_진위교(수정)_석수IC교수량산출서 3" xfId="7006"/>
    <cellStyle name="_적격(화산) _내진내역및수량산출(05.12.1터파기외)_진위교(수정)_석수IC교수량산출서(기둥보강)" xfId="7007"/>
    <cellStyle name="_적격(화산) _내진내역및수량산출(05.12.1터파기외)_진위교(수정)_석수IC교수량산출서(기둥보강) 2" xfId="7008"/>
    <cellStyle name="_적격(화산) _내진내역및수량산출(05.12.1터파기외)_진위교(수정)_석수IC교수량산출서(기둥보강) 3" xfId="7009"/>
    <cellStyle name="_적격(화산) _내진내역및수량산출(05.12.1터파기외)_진위교내역3" xfId="7010"/>
    <cellStyle name="_적격(화산) _내진내역및수량산출(05.12.1터파기외)_진위교내역3 2" xfId="7011"/>
    <cellStyle name="_적격(화산) _내진내역및수량산출(05.12.1터파기외)_진위교내역3 3" xfId="7012"/>
    <cellStyle name="_적격(화산) _내진내역및수량산출(05.12.1터파기외)_진위교내역3_내성천교-수량산출서" xfId="7013"/>
    <cellStyle name="_적격(화산) _내진내역및수량산출(05.12.1터파기외)_진위교내역3_내성천교-수량산출서 2" xfId="7014"/>
    <cellStyle name="_적격(화산) _내진내역및수량산출(05.12.1터파기외)_진위교내역3_내성천교-수량산출서 3" xfId="7015"/>
    <cellStyle name="_적격(화산) _내진내역및수량산출(05.12.1터파기외)_진위교내역3_석수IC교수량산출서" xfId="7016"/>
    <cellStyle name="_적격(화산) _내진내역및수량산출(05.12.1터파기외)_진위교내역3_석수IC교수량산출서 2" xfId="7017"/>
    <cellStyle name="_적격(화산) _내진내역및수량산출(05.12.1터파기외)_진위교내역3_석수IC교수량산출서 3" xfId="7018"/>
    <cellStyle name="_적격(화산) _내진내역및수량산출(05.12.1터파기외)_진위교내역3_석수IC교수량산출서(기둥보강)" xfId="7019"/>
    <cellStyle name="_적격(화산) _내진내역및수량산출(05.12.1터파기외)_진위교내역3_석수IC교수량산출서(기둥보강) 2" xfId="7020"/>
    <cellStyle name="_적격(화산) _내진내역및수량산출(05.12.1터파기외)_진위교내역3_석수IC교수량산출서(기둥보강) 3" xfId="7021"/>
    <cellStyle name="_적격(화산) _단가산출근거" xfId="10695"/>
    <cellStyle name="_적격(화산) _단가승인양식" xfId="10696"/>
    <cellStyle name="_적격(화산) _도로굴착 복구비 정비대장-1" xfId="7022"/>
    <cellStyle name="_적격(화산) _도로굴착 복구비 정비대장-1 2" xfId="7023"/>
    <cellStyle name="_적격(화산) _도로굴착 복구비 정비대장-1 3" xfId="7024"/>
    <cellStyle name="_적격(화산) _맑은물보내기 내역서(계약내역서)" xfId="7025"/>
    <cellStyle name="_적격(화산) _맑은물보내기 내역서(계약내역서) 2" xfId="7026"/>
    <cellStyle name="_적격(화산) _맑은물보내기 내역서(계약내역서) 3" xfId="7027"/>
    <cellStyle name="_적격(화산) _맑은물보내기 내역서(계약내역서)_도로굴착 복구비 정비대장-1" xfId="7028"/>
    <cellStyle name="_적격(화산) _맑은물보내기 내역서(계약내역서)_도로굴착 복구비 정비대장-1 2" xfId="7029"/>
    <cellStyle name="_적격(화산) _맑은물보내기 내역서(계약내역서)_도로굴착 복구비 정비대장-1 3" xfId="7030"/>
    <cellStyle name="_적격(화산) _밀주교내역2" xfId="7031"/>
    <cellStyle name="_적격(화산) _밀주교내역2 2" xfId="7032"/>
    <cellStyle name="_적격(화산) _밀주교내역2 3" xfId="7033"/>
    <cellStyle name="_적격(화산) _밀주교내역2_거모4교" xfId="7034"/>
    <cellStyle name="_적격(화산) _밀주교내역2_거모4교 2" xfId="7035"/>
    <cellStyle name="_적격(화산) _밀주교내역2_거모4교 3" xfId="7036"/>
    <cellStyle name="_적격(화산) _밀주교내역2_거모4교_내성천교-수량산출서" xfId="7037"/>
    <cellStyle name="_적격(화산) _밀주교내역2_거모4교_내성천교-수량산출서 2" xfId="7038"/>
    <cellStyle name="_적격(화산) _밀주교내역2_거모4교_내성천교-수량산출서 3" xfId="7039"/>
    <cellStyle name="_적격(화산) _밀주교내역2_거모4교_석수IC교수량산출서" xfId="7040"/>
    <cellStyle name="_적격(화산) _밀주교내역2_거모4교_석수IC교수량산출서 2" xfId="7041"/>
    <cellStyle name="_적격(화산) _밀주교내역2_거모4교_석수IC교수량산출서 3" xfId="7042"/>
    <cellStyle name="_적격(화산) _밀주교내역2_거모4교_석수IC교수량산출서(기둥보강)" xfId="7043"/>
    <cellStyle name="_적격(화산) _밀주교내역2_거모4교_석수IC교수량산출서(기둥보강) 2" xfId="7044"/>
    <cellStyle name="_적격(화산) _밀주교내역2_거모4교_석수IC교수량산출서(기둥보강) 3" xfId="7045"/>
    <cellStyle name="_적격(화산) _밀주교내역2_내성천교-수량산출서" xfId="7046"/>
    <cellStyle name="_적격(화산) _밀주교내역2_내성천교-수량산출서 2" xfId="7047"/>
    <cellStyle name="_적격(화산) _밀주교내역2_내성천교-수량산출서 3" xfId="7048"/>
    <cellStyle name="_적격(화산) _밀주교내역2_내역4" xfId="7049"/>
    <cellStyle name="_적격(화산) _밀주교내역2_내역4 2" xfId="7050"/>
    <cellStyle name="_적격(화산) _밀주교내역2_내역4 3" xfId="7051"/>
    <cellStyle name="_적격(화산) _밀주교내역2_내역4_내성천교-수량산출서" xfId="7052"/>
    <cellStyle name="_적격(화산) _밀주교내역2_내역4_내성천교-수량산출서 2" xfId="7053"/>
    <cellStyle name="_적격(화산) _밀주교내역2_내역4_내성천교-수량산출서 3" xfId="7054"/>
    <cellStyle name="_적격(화산) _밀주교내역2_내역4_석수IC교수량산출서" xfId="7055"/>
    <cellStyle name="_적격(화산) _밀주교내역2_내역4_석수IC교수량산출서 2" xfId="7056"/>
    <cellStyle name="_적격(화산) _밀주교내역2_내역4_석수IC교수량산출서 3" xfId="7057"/>
    <cellStyle name="_적격(화산) _밀주교내역2_내역4_석수IC교수량산출서(기둥보강)" xfId="7058"/>
    <cellStyle name="_적격(화산) _밀주교내역2_내역4_석수IC교수량산출서(기둥보강) 2" xfId="7059"/>
    <cellStyle name="_적격(화산) _밀주교내역2_내역4_석수IC교수량산출서(기둥보강) 3" xfId="7060"/>
    <cellStyle name="_적격(화산) _밀주교내역2_동명교" xfId="7061"/>
    <cellStyle name="_적격(화산) _밀주교내역2_동명교 2" xfId="7062"/>
    <cellStyle name="_적격(화산) _밀주교내역2_동명교 3" xfId="7063"/>
    <cellStyle name="_적격(화산) _밀주교내역2_동명교_내성천교-수량산출서" xfId="7064"/>
    <cellStyle name="_적격(화산) _밀주교내역2_동명교_내성천교-수량산출서 2" xfId="7065"/>
    <cellStyle name="_적격(화산) _밀주교내역2_동명교_내성천교-수량산출서 3" xfId="7066"/>
    <cellStyle name="_적격(화산) _밀주교내역2_동명교_석수IC교수량산출서" xfId="7067"/>
    <cellStyle name="_적격(화산) _밀주교내역2_동명교_석수IC교수량산출서 2" xfId="7068"/>
    <cellStyle name="_적격(화산) _밀주교내역2_동명교_석수IC교수량산출서 3" xfId="7069"/>
    <cellStyle name="_적격(화산) _밀주교내역2_동명교_석수IC교수량산출서(기둥보강)" xfId="7070"/>
    <cellStyle name="_적격(화산) _밀주교내역2_동명교_석수IC교수량산출서(기둥보강) 2" xfId="7071"/>
    <cellStyle name="_적격(화산) _밀주교내역2_동명교_석수IC교수량산출서(기둥보강) 3" xfId="7072"/>
    <cellStyle name="_적격(화산) _밀주교내역2_석수IC교수량산출서" xfId="7073"/>
    <cellStyle name="_적격(화산) _밀주교내역2_석수IC교수량산출서 2" xfId="7074"/>
    <cellStyle name="_적격(화산) _밀주교내역2_석수IC교수량산출서 3" xfId="7075"/>
    <cellStyle name="_적격(화산) _밀주교내역2_석수IC교수량산출서(기둥보강)" xfId="7076"/>
    <cellStyle name="_적격(화산) _밀주교내역2_석수IC교수량산출서(기둥보강) 2" xfId="7077"/>
    <cellStyle name="_적격(화산) _밀주교내역2_석수IC교수량산출서(기둥보강) 3" xfId="7078"/>
    <cellStyle name="_적격(화산) _밀주교내역2_소하교" xfId="7079"/>
    <cellStyle name="_적격(화산) _밀주교내역2_소하교 2" xfId="7080"/>
    <cellStyle name="_적격(화산) _밀주교내역2_소하교 3" xfId="7081"/>
    <cellStyle name="_적격(화산) _밀주교내역2_소하교_내성천교-수량산출서" xfId="7082"/>
    <cellStyle name="_적격(화산) _밀주교내역2_소하교_내성천교-수량산출서 2" xfId="7083"/>
    <cellStyle name="_적격(화산) _밀주교내역2_소하교_내성천교-수량산출서 3" xfId="7084"/>
    <cellStyle name="_적격(화산) _밀주교내역2_소하교_석수IC교수량산출서" xfId="7085"/>
    <cellStyle name="_적격(화산) _밀주교내역2_소하교_석수IC교수량산출서 2" xfId="7086"/>
    <cellStyle name="_적격(화산) _밀주교내역2_소하교_석수IC교수량산출서 3" xfId="7087"/>
    <cellStyle name="_적격(화산) _밀주교내역2_소하교_석수IC교수량산출서(기둥보강)" xfId="7088"/>
    <cellStyle name="_적격(화산) _밀주교내역2_소하교_석수IC교수량산출서(기둥보강) 2" xfId="7089"/>
    <cellStyle name="_적격(화산) _밀주교내역2_소하교_석수IC교수량산출서(기둥보강) 3" xfId="7090"/>
    <cellStyle name="_적격(화산) _밀주교내역2_소하교수량내역" xfId="7091"/>
    <cellStyle name="_적격(화산) _밀주교내역2_소하교수량내역 2" xfId="7092"/>
    <cellStyle name="_적격(화산) _밀주교내역2_소하교수량내역 3" xfId="7093"/>
    <cellStyle name="_적격(화산) _밀주교내역2_소하교수량내역_내성천교-수량산출서" xfId="7094"/>
    <cellStyle name="_적격(화산) _밀주교내역2_소하교수량내역_내성천교-수량산출서 2" xfId="7095"/>
    <cellStyle name="_적격(화산) _밀주교내역2_소하교수량내역_내성천교-수량산출서 3" xfId="7096"/>
    <cellStyle name="_적격(화산) _밀주교내역2_소하교수량내역_석수IC교수량산출서" xfId="7097"/>
    <cellStyle name="_적격(화산) _밀주교내역2_소하교수량내역_석수IC교수량산출서 2" xfId="7098"/>
    <cellStyle name="_적격(화산) _밀주교내역2_소하교수량내역_석수IC교수량산출서 3" xfId="7099"/>
    <cellStyle name="_적격(화산) _밀주교내역2_소하교수량내역_석수IC교수량산출서(기둥보강)" xfId="7100"/>
    <cellStyle name="_적격(화산) _밀주교내역2_소하교수량내역_석수IC교수량산출서(기둥보강) 2" xfId="7101"/>
    <cellStyle name="_적격(화산) _밀주교내역2_소하교수량내역_석수IC교수량산출서(기둥보강) 3" xfId="7102"/>
    <cellStyle name="_적격(화산) _밀주교내역2_진안교내역3" xfId="7103"/>
    <cellStyle name="_적격(화산) _밀주교내역2_진안교내역3 2" xfId="7104"/>
    <cellStyle name="_적격(화산) _밀주교내역2_진안교내역3 3" xfId="7105"/>
    <cellStyle name="_적격(화산) _밀주교내역2_진안교내역3_내성천교-수량산출서" xfId="7106"/>
    <cellStyle name="_적격(화산) _밀주교내역2_진안교내역3_내성천교-수량산출서 2" xfId="7107"/>
    <cellStyle name="_적격(화산) _밀주교내역2_진안교내역3_내성천교-수량산출서 3" xfId="7108"/>
    <cellStyle name="_적격(화산) _밀주교내역2_진안교내역3_석수IC교수량산출서" xfId="7109"/>
    <cellStyle name="_적격(화산) _밀주교내역2_진안교내역3_석수IC교수량산출서 2" xfId="7110"/>
    <cellStyle name="_적격(화산) _밀주교내역2_진안교내역3_석수IC교수량산출서 3" xfId="7111"/>
    <cellStyle name="_적격(화산) _밀주교내역2_진안교내역3_석수IC교수량산출서(기둥보강)" xfId="7112"/>
    <cellStyle name="_적격(화산) _밀주교내역2_진안교내역3_석수IC교수량산출서(기둥보강) 2" xfId="7113"/>
    <cellStyle name="_적격(화산) _밀주교내역2_진안교내역3_석수IC교수량산출서(기둥보강) 3" xfId="7114"/>
    <cellStyle name="_적격(화산) _밀주교내역2_진위교(수정)" xfId="7115"/>
    <cellStyle name="_적격(화산) _밀주교내역2_진위교(수정) 2" xfId="7116"/>
    <cellStyle name="_적격(화산) _밀주교내역2_진위교(수정) 3" xfId="7117"/>
    <cellStyle name="_적격(화산) _밀주교내역2_진위교(수정)_내성천교-수량산출서" xfId="7118"/>
    <cellStyle name="_적격(화산) _밀주교내역2_진위교(수정)_내성천교-수량산출서 2" xfId="7119"/>
    <cellStyle name="_적격(화산) _밀주교내역2_진위교(수정)_내성천교-수량산출서 3" xfId="7120"/>
    <cellStyle name="_적격(화산) _밀주교내역2_진위교(수정)_석수IC교수량산출서" xfId="7121"/>
    <cellStyle name="_적격(화산) _밀주교내역2_진위교(수정)_석수IC교수량산출서 2" xfId="7122"/>
    <cellStyle name="_적격(화산) _밀주교내역2_진위교(수정)_석수IC교수량산출서 3" xfId="7123"/>
    <cellStyle name="_적격(화산) _밀주교내역2_진위교(수정)_석수IC교수량산출서(기둥보강)" xfId="7124"/>
    <cellStyle name="_적격(화산) _밀주교내역2_진위교(수정)_석수IC교수량산출서(기둥보강) 2" xfId="7125"/>
    <cellStyle name="_적격(화산) _밀주교내역2_진위교(수정)_석수IC교수량산출서(기둥보강) 3" xfId="7126"/>
    <cellStyle name="_적격(화산) _밀주교내역2_진위교내역3" xfId="7127"/>
    <cellStyle name="_적격(화산) _밀주교내역2_진위교내역3 2" xfId="7128"/>
    <cellStyle name="_적격(화산) _밀주교내역2_진위교내역3 3" xfId="7129"/>
    <cellStyle name="_적격(화산) _밀주교내역2_진위교내역3_내성천교-수량산출서" xfId="7130"/>
    <cellStyle name="_적격(화산) _밀주교내역2_진위교내역3_내성천교-수량산출서 2" xfId="7131"/>
    <cellStyle name="_적격(화산) _밀주교내역2_진위교내역3_내성천교-수량산출서 3" xfId="7132"/>
    <cellStyle name="_적격(화산) _밀주교내역2_진위교내역3_석수IC교수량산출서" xfId="7133"/>
    <cellStyle name="_적격(화산) _밀주교내역2_진위교내역3_석수IC교수량산출서 2" xfId="7134"/>
    <cellStyle name="_적격(화산) _밀주교내역2_진위교내역3_석수IC교수량산출서 3" xfId="7135"/>
    <cellStyle name="_적격(화산) _밀주교내역2_진위교내역3_석수IC교수량산출서(기둥보강)" xfId="7136"/>
    <cellStyle name="_적격(화산) _밀주교내역2_진위교내역3_석수IC교수량산출서(기둥보강) 2" xfId="7137"/>
    <cellStyle name="_적격(화산) _밀주교내역2_진위교내역3_석수IC교수량산출서(기둥보강) 3" xfId="7138"/>
    <cellStyle name="_적격(화산) _방호책 및보도포장내역" xfId="987"/>
    <cellStyle name="_적격(화산) _부사장님보고" xfId="10697"/>
    <cellStyle name="_적격(화산) _부사장님보고_2002경영전략회의" xfId="10698"/>
    <cellStyle name="_적격(화산) _부사장님보고_2002년도경영계획" xfId="10699"/>
    <cellStyle name="_적격(화산) _부사장님보고_생산성2002" xfId="10700"/>
    <cellStyle name="_적격(화산) _부사장님보고_현장공사현황" xfId="10701"/>
    <cellStyle name="_적격(화산) _부사장님보고_현장공사현황(공동사)" xfId="10702"/>
    <cellStyle name="_적격(화산) _부사장님보고_현장공사현황(대내)" xfId="10703"/>
    <cellStyle name="_적격(화산) _부사장님보고_현장공사현황_2002년도경영계획" xfId="10704"/>
    <cellStyle name="_적격(화산) _부사장님보고_현장조직표" xfId="10705"/>
    <cellStyle name="_적격(화산) _부사장님보고_현장조직표_2002년도경영계획" xfId="10706"/>
    <cellStyle name="_적격(화산) _부사장님보고_현장현황(공동사)" xfId="10707"/>
    <cellStyle name="_적격(화산) _부사장님보고_현장현황(사장님)" xfId="10708"/>
    <cellStyle name="_적격(화산) _산근" xfId="10709"/>
    <cellStyle name="_적격(화산) _산근_050707 전체내역서(최초)" xfId="10710"/>
    <cellStyle name="_적격(화산) _산근_050716 하도분개" xfId="10711"/>
    <cellStyle name="_적격(화산) _석수IC교수량산출서" xfId="7139"/>
    <cellStyle name="_적격(화산) _석수IC교수량산출서 2" xfId="7140"/>
    <cellStyle name="_적격(화산) _석수IC교수량산출서 3" xfId="7141"/>
    <cellStyle name="_적격(화산) _석수IC교수량산출서(기둥보강)" xfId="7142"/>
    <cellStyle name="_적격(화산) _석수IC교수량산출서(기둥보강) 2" xfId="7143"/>
    <cellStyle name="_적격(화산) _석수IC교수량산출서(기둥보강) 3" xfId="7144"/>
    <cellStyle name="_적격(화산) _선우대교투찰내역서" xfId="10712"/>
    <cellStyle name="_적격(화산) _선우대교투찰내역서_단가승인양식" xfId="10713"/>
    <cellStyle name="_적격(화산) _수량산출서" xfId="7145"/>
    <cellStyle name="_적격(화산) _수량산출서 2" xfId="7146"/>
    <cellStyle name="_적격(화산) _수량산출서 3" xfId="7147"/>
    <cellStyle name="_적격(화산) _신령영천1_입찰" xfId="10714"/>
    <cellStyle name="_적격(화산) _신령영천1_입찰_050707 전체내역서(최초)" xfId="10715"/>
    <cellStyle name="_적격(화산) _신령영천1_입찰_050716 하도분개" xfId="10716"/>
    <cellStyle name="_적격(화산) _실행변경(예상)보고서" xfId="10717"/>
    <cellStyle name="_적격(화산) _실행변경(예상)보고서_단가승인양식" xfId="10718"/>
    <cellStyle name="_적격(화산) _아스콘 및 폐기물내역" xfId="7148"/>
    <cellStyle name="_적격(화산) _아스콘 및 폐기물내역 2" xfId="7149"/>
    <cellStyle name="_적격(화산) _아스콘 및 폐기물내역 3" xfId="7150"/>
    <cellStyle name="_적격(화산) _아스콘 및 폐기물내역_도로굴착 복구비 정비대장-1" xfId="7151"/>
    <cellStyle name="_적격(화산) _아스콘 및 폐기물내역_도로굴착 복구비 정비대장-1 2" xfId="7152"/>
    <cellStyle name="_적격(화산) _아스콘 및 폐기물내역_도로굴착 복구비 정비대장-1 3" xfId="7153"/>
    <cellStyle name="_적격(화산) _양재천 수량산출서" xfId="7154"/>
    <cellStyle name="_적격(화산) _양재천 수량산출서 2" xfId="7155"/>
    <cellStyle name="_적격(화산) _양재천 수량산출서 3" xfId="7156"/>
    <cellStyle name="_적격(화산) _양재천 수량산출서_도로굴착 복구비 정비대장-1" xfId="7157"/>
    <cellStyle name="_적격(화산) _양재천 수량산출서_도로굴착 복구비 정비대장-1 2" xfId="7158"/>
    <cellStyle name="_적격(화산) _양재천 수량산출서_도로굴착 복구비 정비대장-1 3" xfId="7159"/>
    <cellStyle name="_적격(화산) _양재천 수로box실정보고" xfId="7160"/>
    <cellStyle name="_적격(화산) _양재천 수로box실정보고 2" xfId="7161"/>
    <cellStyle name="_적격(화산) _양재천 수로box실정보고 3" xfId="7162"/>
    <cellStyle name="_적격(화산) _양재천 수로box실정보고_도로굴착 복구비 정비대장-1" xfId="7163"/>
    <cellStyle name="_적격(화산) _양재천 수로box실정보고_도로굴착 복구비 정비대장-1 2" xfId="7164"/>
    <cellStyle name="_적격(화산) _양재천 수로box실정보고_도로굴착 복구비 정비대장-1 3" xfId="7165"/>
    <cellStyle name="_적격(화산) _역삼동 720-35번지 작업계획" xfId="7166"/>
    <cellStyle name="_적격(화산) _역삼동 720-35번지 작업계획 2" xfId="7167"/>
    <cellStyle name="_적격(화산) _역삼동 720-35번지 작업계획 3" xfId="7168"/>
    <cellStyle name="_적격(화산) _역삼동 720-35번지 작업계획_도로굴착 복구비 정비대장-1" xfId="7169"/>
    <cellStyle name="_적격(화산) _역삼동 720-35번지 작업계획_도로굴착 복구비 정비대장-1 2" xfId="7170"/>
    <cellStyle name="_적격(화산) _역삼동 720-35번지 작업계획_도로굴착 복구비 정비대장-1 3" xfId="7171"/>
    <cellStyle name="_적격(화산) _월간공정보고(03.12.01)" xfId="988"/>
    <cellStyle name="_적격(화산) _월간공정보고(03.12.01)_02.작업일보(04.3.16~)" xfId="989"/>
    <cellStyle name="_적격(화산) _월간공정보고(03.12.01)_작업일보(04.3.16~)" xfId="990"/>
    <cellStyle name="_적격(화산) _월간공정보고(03.12.01)_진행" xfId="991"/>
    <cellStyle name="_적격(화산) _작업일보(04.3.16~)" xfId="992"/>
    <cellStyle name="_적격(화산) _전도금정산서" xfId="993"/>
    <cellStyle name="_적격(화산) _전도금정산서_02.작업일보(04.3.16~)" xfId="994"/>
    <cellStyle name="_적격(화산) _전도금정산서_작업일보(04.3.16~)" xfId="995"/>
    <cellStyle name="_적격(화산) _전도금정산서_진행" xfId="996"/>
    <cellStyle name="_적격(화산) _전체분내역서" xfId="10719"/>
    <cellStyle name="_적격(화산) _전체분내역서_단가승인양식" xfId="10720"/>
    <cellStyle name="_적격(화산) _제3차 정산내역서" xfId="7172"/>
    <cellStyle name="_적격(화산) _제3차 정산내역서 2" xfId="7173"/>
    <cellStyle name="_적격(화산) _제3차 정산내역서 3" xfId="7174"/>
    <cellStyle name="_적격(화산) _제3차 정산내역서_도로굴착 복구비 정비대장-1" xfId="7175"/>
    <cellStyle name="_적격(화산) _제3차 정산내역서_도로굴착 복구비 정비대장-1 2" xfId="7176"/>
    <cellStyle name="_적격(화산) _제3차 정산내역서_도로굴착 복구비 정비대장-1 3" xfId="7177"/>
    <cellStyle name="_적격(화산) _주간공정보고(03.12.01)" xfId="997"/>
    <cellStyle name="_적격(화산) _주간공정보고(03.12.01)_02.작업일보(04.3.16~)" xfId="998"/>
    <cellStyle name="_적격(화산) _주간공정보고(03.12.01)_작업일보(04.3.16~)" xfId="999"/>
    <cellStyle name="_적격(화산) _주간공정보고(03.12.01)_진행" xfId="1000"/>
    <cellStyle name="_적격(화산) _중동성황(가)실행" xfId="1001"/>
    <cellStyle name="_적격(화산) _중동성황(가)실행_02.작업일보(04.3.16~)" xfId="1002"/>
    <cellStyle name="_적격(화산) _중동성황(가)실행_04.회의자료양식(12월10일)" xfId="1003"/>
    <cellStyle name="_적격(화산) _중동성황(가)실행_04.회의자료양식(12월10일)_02.작업일보(04.3.16~)" xfId="1004"/>
    <cellStyle name="_적격(화산) _중동성황(가)실행_04.회의자료양식(12월10일)_작업일보(04.3.16~)" xfId="1005"/>
    <cellStyle name="_적격(화산) _중동성황(가)실행_04.회의자료양식(12월10일)_진행" xfId="1006"/>
    <cellStyle name="_적격(화산) _중동성황(가)실행_Book1" xfId="1007"/>
    <cellStyle name="_적격(화산) _중동성황(가)실행_Book1_02.작업일보(04.3.16~)" xfId="1008"/>
    <cellStyle name="_적격(화산) _중동성황(가)실행_Book1_작업일보(04.3.16~)" xfId="1009"/>
    <cellStyle name="_적격(화산) _중동성황(가)실행_Book1_진행" xfId="1010"/>
    <cellStyle name="_적격(화산) _중동성황(가)실행_방호책 및보도포장내역" xfId="1011"/>
    <cellStyle name="_적격(화산) _중동성황(가)실행_월간공정보고(03.12.01)" xfId="1012"/>
    <cellStyle name="_적격(화산) _중동성황(가)실행_월간공정보고(03.12.01)_02.작업일보(04.3.16~)" xfId="1013"/>
    <cellStyle name="_적격(화산) _중동성황(가)실행_월간공정보고(03.12.01)_작업일보(04.3.16~)" xfId="1014"/>
    <cellStyle name="_적격(화산) _중동성황(가)실행_월간공정보고(03.12.01)_진행" xfId="1015"/>
    <cellStyle name="_적격(화산) _중동성황(가)실행_작업일보(04.3.16~)" xfId="1016"/>
    <cellStyle name="_적격(화산) _중동성황(가)실행_전도금정산서" xfId="1017"/>
    <cellStyle name="_적격(화산) _중동성황(가)실행_전도금정산서_02.작업일보(04.3.16~)" xfId="1018"/>
    <cellStyle name="_적격(화산) _중동성황(가)실행_전도금정산서_작업일보(04.3.16~)" xfId="1019"/>
    <cellStyle name="_적격(화산) _중동성황(가)실행_전도금정산서_진행" xfId="1020"/>
    <cellStyle name="_적격(화산) _중동성황(가)실행_주간공정보고(03.12.01)" xfId="1021"/>
    <cellStyle name="_적격(화산) _중동성황(가)실행_주간공정보고(03.12.01)_02.작업일보(04.3.16~)" xfId="1022"/>
    <cellStyle name="_적격(화산) _중동성황(가)실행_주간공정보고(03.12.01)_작업일보(04.3.16~)" xfId="1023"/>
    <cellStyle name="_적격(화산) _중동성황(가)실행_주간공정보고(03.12.01)_진행" xfId="1024"/>
    <cellStyle name="_적격(화산) _중동성황(가)실행_진행" xfId="1025"/>
    <cellStyle name="_적격(화산) _중동성황(가)실행_회의자료양식(12월10일)-수정" xfId="1026"/>
    <cellStyle name="_적격(화산) _중동성황(가)실행_회의자료양식(12월10일)-수정_02.작업일보(04.3.16~)" xfId="1027"/>
    <cellStyle name="_적격(화산) _중동성황(가)실행_회의자료양식(12월10일)-수정_작업일보(04.3.16~)" xfId="1028"/>
    <cellStyle name="_적격(화산) _중동성황(가)실행_회의자료양식(12월10일)-수정_진행" xfId="1029"/>
    <cellStyle name="_적격(화산) _중동-성황투찰(new)(발주자변경)" xfId="1030"/>
    <cellStyle name="_적격(화산) _중동-성황투찰(new)(발주자변경)_02.작업일보(04.3.16~)" xfId="1031"/>
    <cellStyle name="_적격(화산) _중동-성황투찰(new)(발주자변경)_04.회의자료양식(12월10일)" xfId="1032"/>
    <cellStyle name="_적격(화산) _중동-성황투찰(new)(발주자변경)_04.회의자료양식(12월10일)_02.작업일보(04.3.16~)" xfId="1033"/>
    <cellStyle name="_적격(화산) _중동-성황투찰(new)(발주자변경)_04.회의자료양식(12월10일)_작업일보(04.3.16~)" xfId="1034"/>
    <cellStyle name="_적격(화산) _중동-성황투찰(new)(발주자변경)_04.회의자료양식(12월10일)_진행" xfId="1035"/>
    <cellStyle name="_적격(화산) _중동-성황투찰(new)(발주자변경)_Book1" xfId="1036"/>
    <cellStyle name="_적격(화산) _중동-성황투찰(new)(발주자변경)_Book1_02.작업일보(04.3.16~)" xfId="1037"/>
    <cellStyle name="_적격(화산) _중동-성황투찰(new)(발주자변경)_Book1_작업일보(04.3.16~)" xfId="1038"/>
    <cellStyle name="_적격(화산) _중동-성황투찰(new)(발주자변경)_Book1_진행" xfId="1039"/>
    <cellStyle name="_적격(화산) _중동-성황투찰(new)(발주자변경)_방호책 및보도포장내역" xfId="1040"/>
    <cellStyle name="_적격(화산) _중동-성황투찰(new)(발주자변경)_월간공정보고(03.12.01)" xfId="1041"/>
    <cellStyle name="_적격(화산) _중동-성황투찰(new)(발주자변경)_월간공정보고(03.12.01)_02.작업일보(04.3.16~)" xfId="1042"/>
    <cellStyle name="_적격(화산) _중동-성황투찰(new)(발주자변경)_월간공정보고(03.12.01)_작업일보(04.3.16~)" xfId="1043"/>
    <cellStyle name="_적격(화산) _중동-성황투찰(new)(발주자변경)_월간공정보고(03.12.01)_진행" xfId="1044"/>
    <cellStyle name="_적격(화산) _중동-성황투찰(new)(발주자변경)_작업일보(04.3.16~)" xfId="1045"/>
    <cellStyle name="_적격(화산) _중동-성황투찰(new)(발주자변경)_전도금정산서" xfId="1046"/>
    <cellStyle name="_적격(화산) _중동-성황투찰(new)(발주자변경)_전도금정산서_02.작업일보(04.3.16~)" xfId="1047"/>
    <cellStyle name="_적격(화산) _중동-성황투찰(new)(발주자변경)_전도금정산서_작업일보(04.3.16~)" xfId="1048"/>
    <cellStyle name="_적격(화산) _중동-성황투찰(new)(발주자변경)_전도금정산서_진행" xfId="1049"/>
    <cellStyle name="_적격(화산) _중동-성황투찰(new)(발주자변경)_주간공정보고(03.12.01)" xfId="1050"/>
    <cellStyle name="_적격(화산) _중동-성황투찰(new)(발주자변경)_주간공정보고(03.12.01)_02.작업일보(04.3.16~)" xfId="1051"/>
    <cellStyle name="_적격(화산) _중동-성황투찰(new)(발주자변경)_주간공정보고(03.12.01)_작업일보(04.3.16~)" xfId="1052"/>
    <cellStyle name="_적격(화산) _중동-성황투찰(new)(발주자변경)_주간공정보고(03.12.01)_진행" xfId="1053"/>
    <cellStyle name="_적격(화산) _중동-성황투찰(new)(발주자변경)_진행" xfId="1054"/>
    <cellStyle name="_적격(화산) _중동-성황투찰(new)(발주자변경)_회의자료양식(12월10일)-수정" xfId="1055"/>
    <cellStyle name="_적격(화산) _중동-성황투찰(new)(발주자변경)_회의자료양식(12월10일)-수정_02.작업일보(04.3.16~)" xfId="1056"/>
    <cellStyle name="_적격(화산) _중동-성황투찰(new)(발주자변경)_회의자료양식(12월10일)-수정_작업일보(04.3.16~)" xfId="1057"/>
    <cellStyle name="_적격(화산) _중동-성황투찰(new)(발주자변경)_회의자료양식(12월10일)-수정_진행" xfId="1058"/>
    <cellStyle name="_적격(화산) _진안교내역3" xfId="7178"/>
    <cellStyle name="_적격(화산) _진안교내역3 2" xfId="7179"/>
    <cellStyle name="_적격(화산) _진안교내역3 3" xfId="7180"/>
    <cellStyle name="_적격(화산) _진안교내역3_내성천교-수량산출서" xfId="7181"/>
    <cellStyle name="_적격(화산) _진안교내역3_내성천교-수량산출서 2" xfId="7182"/>
    <cellStyle name="_적격(화산) _진안교내역3_내성천교-수량산출서 3" xfId="7183"/>
    <cellStyle name="_적격(화산) _진안교내역3_석수IC교수량산출서" xfId="7184"/>
    <cellStyle name="_적격(화산) _진안교내역3_석수IC교수량산출서 2" xfId="7185"/>
    <cellStyle name="_적격(화산) _진안교내역3_석수IC교수량산출서 3" xfId="7186"/>
    <cellStyle name="_적격(화산) _진안교내역3_석수IC교수량산출서(기둥보강)" xfId="7187"/>
    <cellStyle name="_적격(화산) _진안교내역3_석수IC교수량산출서(기둥보강) 2" xfId="7188"/>
    <cellStyle name="_적격(화산) _진안교내역3_석수IC교수량산출서(기둥보강) 3" xfId="7189"/>
    <cellStyle name="_적격(화산) _진행" xfId="1059"/>
    <cellStyle name="_적격(화산) _차수별 관자재리스트(시도,구도)" xfId="7190"/>
    <cellStyle name="_적격(화산) _차수별 관자재리스트(시도,구도) 2" xfId="7191"/>
    <cellStyle name="_적격(화산) _차수별 관자재리스트(시도,구도) 3" xfId="7192"/>
    <cellStyle name="_적격(화산) _차수별 관자재리스트(시도,구도)_도로굴착 복구비 정비대장-1" xfId="7193"/>
    <cellStyle name="_적격(화산) _차수별 관자재리스트(시도,구도)_도로굴착 복구비 정비대장-1 2" xfId="7194"/>
    <cellStyle name="_적격(화산) _차수별 관자재리스트(시도,구도)_도로굴착 복구비 정비대장-1 3" xfId="7195"/>
    <cellStyle name="_적격(화산) _토공및구조물" xfId="1060"/>
    <cellStyle name="_적격(화산) _토공및구조물_02.작업일보(04.3.16~)" xfId="1061"/>
    <cellStyle name="_적격(화산) _토공및구조물_04.회의자료양식(12월10일)" xfId="1062"/>
    <cellStyle name="_적격(화산) _토공및구조물_04.회의자료양식(12월10일)_02.작업일보(04.3.16~)" xfId="1063"/>
    <cellStyle name="_적격(화산) _토공및구조물_04.회의자료양식(12월10일)_작업일보(04.3.16~)" xfId="1064"/>
    <cellStyle name="_적격(화산) _토공및구조물_04.회의자료양식(12월10일)_진행" xfId="1065"/>
    <cellStyle name="_적격(화산) _토공및구조물_Book1" xfId="1066"/>
    <cellStyle name="_적격(화산) _토공및구조물_Book1_02.작업일보(04.3.16~)" xfId="1067"/>
    <cellStyle name="_적격(화산) _토공및구조물_Book1_작업일보(04.3.16~)" xfId="1068"/>
    <cellStyle name="_적격(화산) _토공및구조물_Book1_진행" xfId="1069"/>
    <cellStyle name="_적격(화산) _토공및구조물_방호책 및보도포장내역" xfId="1070"/>
    <cellStyle name="_적격(화산) _토공및구조물_월간공정보고(03.12.01)" xfId="1071"/>
    <cellStyle name="_적격(화산) _토공및구조물_월간공정보고(03.12.01)_02.작업일보(04.3.16~)" xfId="1072"/>
    <cellStyle name="_적격(화산) _토공및구조물_월간공정보고(03.12.01)_작업일보(04.3.16~)" xfId="1073"/>
    <cellStyle name="_적격(화산) _토공및구조물_월간공정보고(03.12.01)_진행" xfId="1074"/>
    <cellStyle name="_적격(화산) _토공및구조물_작업일보(04.3.16~)" xfId="1075"/>
    <cellStyle name="_적격(화산) _토공및구조물_전도금정산서" xfId="1076"/>
    <cellStyle name="_적격(화산) _토공및구조물_전도금정산서_02.작업일보(04.3.16~)" xfId="1077"/>
    <cellStyle name="_적격(화산) _토공및구조물_전도금정산서_작업일보(04.3.16~)" xfId="1078"/>
    <cellStyle name="_적격(화산) _토공및구조물_전도금정산서_진행" xfId="1079"/>
    <cellStyle name="_적격(화산) _토공및구조물_주간공정보고(03.12.01)" xfId="1080"/>
    <cellStyle name="_적격(화산) _토공및구조물_주간공정보고(03.12.01)_02.작업일보(04.3.16~)" xfId="1081"/>
    <cellStyle name="_적격(화산) _토공및구조물_주간공정보고(03.12.01)_작업일보(04.3.16~)" xfId="1082"/>
    <cellStyle name="_적격(화산) _토공및구조물_주간공정보고(03.12.01)_진행" xfId="1083"/>
    <cellStyle name="_적격(화산) _토공및구조물_진행" xfId="1084"/>
    <cellStyle name="_적격(화산) _토공및구조물_회의자료양식(12월10일)-수정" xfId="1085"/>
    <cellStyle name="_적격(화산) _토공및구조물_회의자료양식(12월10일)-수정_02.작업일보(04.3.16~)" xfId="1086"/>
    <cellStyle name="_적격(화산) _토공및구조물_회의자료양식(12월10일)-수정_작업일보(04.3.16~)" xfId="1087"/>
    <cellStyle name="_적격(화산) _토공및구조물_회의자료양식(12월10일)-수정_진행" xfId="1088"/>
    <cellStyle name="_적격(화산) _투찰(안덕대정)" xfId="10721"/>
    <cellStyle name="_적격(화산) _투찰(안덕대정)_050707 전체내역서(최초)" xfId="10722"/>
    <cellStyle name="_적격(화산) _투찰(안덕대정)_050716 하도분개" xfId="10723"/>
    <cellStyle name="_적격(화산) _투찰(안덕대정)_견적" xfId="10724"/>
    <cellStyle name="_적격(화산) _투찰(안덕대정)_견적_050707 전체내역서(최초)" xfId="10725"/>
    <cellStyle name="_적격(화산) _투찰(안덕대정)_견적_050716 하도분개" xfId="10726"/>
    <cellStyle name="_적격(화산) _투찰(안덕대정)_단가산출근거" xfId="10727"/>
    <cellStyle name="_적격(화산) _투찰(안덕대정)_단가승인양식" xfId="10728"/>
    <cellStyle name="_적격(화산) _투찰(안덕대정)_산근" xfId="10729"/>
    <cellStyle name="_적격(화산) _투찰(안덕대정)_산근_050707 전체내역서(최초)" xfId="10730"/>
    <cellStyle name="_적격(화산) _투찰(안덕대정)_산근_050716 하도분개" xfId="10731"/>
    <cellStyle name="_적격(화산) _투찰(안덕대정)_실행변경(예상)보고서" xfId="10732"/>
    <cellStyle name="_적격(화산) _투찰(안덕대정)_실행변경(예상)보고서_단가승인양식" xfId="10733"/>
    <cellStyle name="_적격(화산) _투찰(안덕대정)_투찰_대둔산" xfId="10734"/>
    <cellStyle name="_적격(화산) _투찰(안덕대정)_투찰_대둔산_050707 전체내역서(최초)" xfId="10735"/>
    <cellStyle name="_적격(화산) _투찰(안덕대정)_투찰_대둔산_050716 하도분개" xfId="10736"/>
    <cellStyle name="_적격(화산) _투찰(안덕대정)1" xfId="10737"/>
    <cellStyle name="_적격(화산) _투찰(안덕대정)1_050707 전체내역서(최초)" xfId="10738"/>
    <cellStyle name="_적격(화산) _투찰(안덕대정)1_050716 하도분개" xfId="10739"/>
    <cellStyle name="_적격(화산) _투찰(안덕대정)1_견적" xfId="10740"/>
    <cellStyle name="_적격(화산) _투찰(안덕대정)1_견적_050707 전체내역서(최초)" xfId="10741"/>
    <cellStyle name="_적격(화산) _투찰(안덕대정)1_견적_050716 하도분개" xfId="10742"/>
    <cellStyle name="_적격(화산) _투찰(안덕대정)1_단가산출근거" xfId="10743"/>
    <cellStyle name="_적격(화산) _투찰(안덕대정)1_단가승인양식" xfId="10744"/>
    <cellStyle name="_적격(화산) _투찰(안덕대정)1_산근" xfId="10745"/>
    <cellStyle name="_적격(화산) _투찰(안덕대정)1_산근_050707 전체내역서(최초)" xfId="10746"/>
    <cellStyle name="_적격(화산) _투찰(안덕대정)1_산근_050716 하도분개" xfId="10747"/>
    <cellStyle name="_적격(화산) _투찰(안덕대정)1_실행변경(예상)보고서" xfId="10748"/>
    <cellStyle name="_적격(화산) _투찰(안덕대정)1_실행변경(예상)보고서_단가승인양식" xfId="10749"/>
    <cellStyle name="_적격(화산) _투찰(안덕대정)1_투찰_대둔산" xfId="10750"/>
    <cellStyle name="_적격(화산) _투찰(안덕대정)1_투찰_대둔산_050707 전체내역서(최초)" xfId="10751"/>
    <cellStyle name="_적격(화산) _투찰(안덕대정)1_투찰_대둔산_050716 하도분개" xfId="10752"/>
    <cellStyle name="_적격(화산) _투찰_대둔산" xfId="10753"/>
    <cellStyle name="_적격(화산) _투찰_대둔산_050707 전체내역서(최초)" xfId="10754"/>
    <cellStyle name="_적격(화산) _투찰_대둔산_050716 하도분개" xfId="10755"/>
    <cellStyle name="_적격(화산) _투찰내역" xfId="10756"/>
    <cellStyle name="_적격(화산) _투찰내역_050707 전체내역서(최초)" xfId="10757"/>
    <cellStyle name="_적격(화산) _투찰내역_050716 하도분개" xfId="10758"/>
    <cellStyle name="_적격(화산) _하도급율" xfId="10759"/>
    <cellStyle name="_적격(화산) _하도변경현황" xfId="10760"/>
    <cellStyle name="_적격(화산) _현장문제점" xfId="10761"/>
    <cellStyle name="_적격(화산) _현장문제점_2002경영전략회의" xfId="10762"/>
    <cellStyle name="_적격(화산) _현장문제점_2002년도경영계획" xfId="10763"/>
    <cellStyle name="_적격(화산) _현장문제점_생산성2002" xfId="10764"/>
    <cellStyle name="_적격(화산) _현장문제점_현장공사현황" xfId="10765"/>
    <cellStyle name="_적격(화산) _현장문제점_현장공사현황(공동사)" xfId="10766"/>
    <cellStyle name="_적격(화산) _현장문제점_현장공사현황(대내)" xfId="10767"/>
    <cellStyle name="_적격(화산) _현장문제점_현장공사현황_2002년도경영계획" xfId="10768"/>
    <cellStyle name="_적격(화산) _현장문제점_현장조직표" xfId="10769"/>
    <cellStyle name="_적격(화산) _현장문제점_현장조직표_2002년도경영계획" xfId="10770"/>
    <cellStyle name="_적격(화산) _현장문제점_현장현황(공동사)" xfId="10771"/>
    <cellStyle name="_적격(화산) _현장문제점_현장현황(사장님)" xfId="10772"/>
    <cellStyle name="_적격(화산) _현황" xfId="10773"/>
    <cellStyle name="_적격(화산) _현황_2002경영전략회의" xfId="10774"/>
    <cellStyle name="_적격(화산) _현황_2002년도경영계획" xfId="10775"/>
    <cellStyle name="_적격(화산) _현황_생산성2002" xfId="10776"/>
    <cellStyle name="_적격(화산) _현황_현장공사현황" xfId="10777"/>
    <cellStyle name="_적격(화산) _현황_현장공사현황(공동사)" xfId="10778"/>
    <cellStyle name="_적격(화산) _현황_현장공사현황(대내)" xfId="10779"/>
    <cellStyle name="_적격(화산) _현황_현장공사현황_2002년도경영계획" xfId="10780"/>
    <cellStyle name="_적격(화산) _현황_현장조직표" xfId="10781"/>
    <cellStyle name="_적격(화산) _현황_현장조직표_2002년도경영계획" xfId="10782"/>
    <cellStyle name="_적격(화산) _현황_현장현황(공동사)" xfId="10783"/>
    <cellStyle name="_적격(화산) _현황_현장현황(사장님)" xfId="10784"/>
    <cellStyle name="_적격(화산) _호남권투찰1" xfId="10785"/>
    <cellStyle name="_적격(화산) _호남권투찰1_050707 전체내역서(최초)" xfId="10786"/>
    <cellStyle name="_적격(화산) _호남권투찰1_050716 하도분개" xfId="10787"/>
    <cellStyle name="_적격(화산) _회의자료양식(12월10일)-수정" xfId="1089"/>
    <cellStyle name="_적격(화산) _회의자료양식(12월10일)-수정_02.작업일보(04.3.16~)" xfId="1090"/>
    <cellStyle name="_적격(화산) _회의자료양식(12월10일)-수정_작업일보(04.3.16~)" xfId="1091"/>
    <cellStyle name="_적격(화산) _회의자료양식(12월10일)-수정_진행" xfId="1092"/>
    <cellStyle name="_적용단가산출서(결재)" xfId="9982"/>
    <cellStyle name="_전기단가승인(1,2단계)" xfId="10788"/>
    <cellStyle name="_전기단가승인(1,2단계)_단가승인양식" xfId="10789"/>
    <cellStyle name="_전기도급제출내역(변경후)" xfId="1093"/>
    <cellStyle name="_전자지불(삼성SDS)" xfId="7196"/>
    <cellStyle name="_전자지불(삼성SDS) 2" xfId="7197"/>
    <cellStyle name="_전자지불(삼성SDS) 3" xfId="7198"/>
    <cellStyle name="_전자지불-(케이비)" xfId="7199"/>
    <cellStyle name="_전자지불-(케이비) 2" xfId="7200"/>
    <cellStyle name="_전자지불-(케이비) 3" xfId="7201"/>
    <cellStyle name="_전체 개괄 내역(삼성SDS)" xfId="7202"/>
    <cellStyle name="_전체 개괄 내역(삼성SDS) 2" xfId="7203"/>
    <cellStyle name="_전체 개괄 내역(삼성SDS) 3" xfId="7204"/>
    <cellStyle name="_전체1회(금차2회)변경내역서(2003.12.)" xfId="10790"/>
    <cellStyle name="_전체내역" xfId="7205"/>
    <cellStyle name="_전체내역 2" xfId="7206"/>
    <cellStyle name="_전체내역 3" xfId="7207"/>
    <cellStyle name="_전체내역_도로굴착 복구비 정비대장-1" xfId="7208"/>
    <cellStyle name="_전체내역_도로굴착 복구비 정비대장-1 2" xfId="7209"/>
    <cellStyle name="_전체내역_도로굴착 복구비 정비대장-1 3" xfId="7210"/>
    <cellStyle name="_전체내역_수량산출서" xfId="7211"/>
    <cellStyle name="_전체내역_수량산출서 2" xfId="7212"/>
    <cellStyle name="_전체내역_수량산출서 3" xfId="7213"/>
    <cellStyle name="_전체내역_양재천 수로box실정보고" xfId="7214"/>
    <cellStyle name="_전체내역_양재천 수로box실정보고 2" xfId="7215"/>
    <cellStyle name="_전체내역_양재천 수로box실정보고 3" xfId="7216"/>
    <cellStyle name="_전체내역_양재천 수로box실정보고_도로굴착 복구비 정비대장-1" xfId="7217"/>
    <cellStyle name="_전체내역_양재천 수로box실정보고_도로굴착 복구비 정비대장-1 2" xfId="7218"/>
    <cellStyle name="_전체내역_양재천 수로box실정보고_도로굴착 복구비 정비대장-1 3" xfId="7219"/>
    <cellStyle name="_전체분내역서" xfId="10791"/>
    <cellStyle name="_전체분내역서_단가승인양식" xfId="10792"/>
    <cellStyle name="_정기점검결과" xfId="10793"/>
    <cellStyle name="_정기점검결과_1" xfId="10794"/>
    <cellStyle name="_정기점검결과_2" xfId="10795"/>
    <cellStyle name="_정기점검결과_3" xfId="10796"/>
    <cellStyle name="_제3차 정산내역서" xfId="7220"/>
    <cellStyle name="_제3차 정산내역서 2" xfId="7221"/>
    <cellStyle name="_제3차 정산내역서 3" xfId="7222"/>
    <cellStyle name="_제3차 정산내역서_도로굴착 복구비 정비대장-1" xfId="7223"/>
    <cellStyle name="_제3차 정산내역서_도로굴착 복구비 정비대장-1 2" xfId="7224"/>
    <cellStyle name="_제3차 정산내역서_도로굴착 복구비 정비대장-1 3" xfId="7225"/>
    <cellStyle name="_준공(경인로)" xfId="1094"/>
    <cellStyle name="_준공내역서-월계배수지(2005)" xfId="10797"/>
    <cellStyle name="_중기단가" xfId="9983"/>
    <cellStyle name="_중앙분리대 단가산출서" xfId="7226"/>
    <cellStyle name="_중앙분리대 단가산출서 2" xfId="7227"/>
    <cellStyle name="_중앙분리대 단가산출서 3" xfId="11378"/>
    <cellStyle name="_중앙분리대 단가산출서_1" xfId="7228"/>
    <cellStyle name="_중앙분리대 단가산출서_1 2" xfId="7229"/>
    <cellStyle name="_중앙분리대 단가산출서_1 3" xfId="11379"/>
    <cellStyle name="_지정과제1분기실적(확정990408)" xfId="1095"/>
    <cellStyle name="_지정과제1분기실적(확정990408) 2" xfId="7230"/>
    <cellStyle name="_지정과제1분기실적(확정990408) 3" xfId="7231"/>
    <cellStyle name="_지정과제1분기실적(확정990408) 4" xfId="11380"/>
    <cellStyle name="_지정과제1분기실적(확정990408)_1" xfId="1096"/>
    <cellStyle name="_지정과제1분기실적(확정990408)_1 2" xfId="7232"/>
    <cellStyle name="_지정과제1분기실적(확정990408)_1 3" xfId="7233"/>
    <cellStyle name="_지정과제1분기실적(확정990408)_1 4" xfId="11381"/>
    <cellStyle name="_지정과제1분기실적(확정990408)_3.0설계변경(3회)" xfId="1097"/>
    <cellStyle name="_지정과제1분기실적(확정990408)_설계변경(1회)" xfId="1098"/>
    <cellStyle name="_지정과제1분기실적(확정990408)_설계변경(2회)" xfId="1099"/>
    <cellStyle name="_지정과제1분기실적(확정990408)_설계변경(3회)" xfId="1100"/>
    <cellStyle name="_지정과제1분기실적(확정990408)_설계변경내역서" xfId="1101"/>
    <cellStyle name="_지정과제2차심의list" xfId="1102"/>
    <cellStyle name="_지정과제2차심의list 2" xfId="7234"/>
    <cellStyle name="_지정과제2차심의list 3" xfId="7235"/>
    <cellStyle name="_지정과제2차심의list 4" xfId="11382"/>
    <cellStyle name="_지정과제2차심의list_1" xfId="1103"/>
    <cellStyle name="_지정과제2차심의list_1 2" xfId="7236"/>
    <cellStyle name="_지정과제2차심의list_1 3" xfId="7237"/>
    <cellStyle name="_지정과제2차심의list_1 4" xfId="11383"/>
    <cellStyle name="_지정과제2차심의list_2" xfId="1104"/>
    <cellStyle name="_지정과제2차심의list_2 2" xfId="7238"/>
    <cellStyle name="_지정과제2차심의list_2 3" xfId="7239"/>
    <cellStyle name="_지정과제2차심의list_2 4" xfId="11384"/>
    <cellStyle name="_지정과제2차심의list_2_3.0설계변경(3회)" xfId="1105"/>
    <cellStyle name="_지정과제2차심의list_2_설계변경(1회)" xfId="1106"/>
    <cellStyle name="_지정과제2차심의list_2_설계변경(2회)" xfId="1107"/>
    <cellStyle name="_지정과제2차심의list_2_설계변경(3회)" xfId="1108"/>
    <cellStyle name="_지정과제2차심의list_2_설계변경내역서" xfId="1109"/>
    <cellStyle name="_지정과제2차심의결과" xfId="1110"/>
    <cellStyle name="_지정과제2차심의결과 2" xfId="7240"/>
    <cellStyle name="_지정과제2차심의결과 3" xfId="7241"/>
    <cellStyle name="_지정과제2차심의결과 4" xfId="11385"/>
    <cellStyle name="_지정과제2차심의결과(금액조정후최종)" xfId="1111"/>
    <cellStyle name="_지정과제2차심의결과(금액조정후최종) 2" xfId="7242"/>
    <cellStyle name="_지정과제2차심의결과(금액조정후최종) 3" xfId="7243"/>
    <cellStyle name="_지정과제2차심의결과(금액조정후최종) 4" xfId="11386"/>
    <cellStyle name="_지정과제2차심의결과(금액조정후최종)_1" xfId="1112"/>
    <cellStyle name="_지정과제2차심의결과(금액조정후최종)_1 2" xfId="7244"/>
    <cellStyle name="_지정과제2차심의결과(금액조정후최종)_1 3" xfId="7245"/>
    <cellStyle name="_지정과제2차심의결과(금액조정후최종)_1 4" xfId="11387"/>
    <cellStyle name="_지정과제2차심의결과(금액조정후최종)_1_경영개선실적보고(전주공장)" xfId="1113"/>
    <cellStyle name="_지정과제2차심의결과(금액조정후최종)_1_경영개선실적보고(전주공장) 2" xfId="7246"/>
    <cellStyle name="_지정과제2차심의결과(금액조정후최종)_1_경영개선실적보고(전주공장) 3" xfId="7247"/>
    <cellStyle name="_지정과제2차심의결과(금액조정후최종)_1_경영개선실적보고(전주공장) 4" xfId="11388"/>
    <cellStyle name="_지정과제2차심의결과(금액조정후최종)_1_별첨1_2" xfId="1114"/>
    <cellStyle name="_지정과제2차심의결과(금액조정후최종)_1_별첨1_2 2" xfId="7248"/>
    <cellStyle name="_지정과제2차심의결과(금액조정후최종)_1_별첨1_2 3" xfId="7249"/>
    <cellStyle name="_지정과제2차심의결과(금액조정후최종)_1_별첨1_2 4" xfId="11389"/>
    <cellStyle name="_지정과제2차심의결과(금액조정후최종)_1_별첨1_2_3.0설계변경(3회)" xfId="1115"/>
    <cellStyle name="_지정과제2차심의결과(금액조정후최종)_1_별첨1_2_설계변경(1회)" xfId="1116"/>
    <cellStyle name="_지정과제2차심의결과(금액조정후최종)_1_별첨1_2_설계변경(2회)" xfId="1117"/>
    <cellStyle name="_지정과제2차심의결과(금액조정후최종)_1_별첨1_2_설계변경(3회)" xfId="1118"/>
    <cellStyle name="_지정과제2차심의결과(금액조정후최종)_1_별첨1_2_설계변경내역서" xfId="1119"/>
    <cellStyle name="_지정과제2차심의결과(금액조정후최종)_1_제안과제집계표(공장전체)" xfId="1120"/>
    <cellStyle name="_지정과제2차심의결과(금액조정후최종)_1_제안과제집계표(공장전체) 2" xfId="7250"/>
    <cellStyle name="_지정과제2차심의결과(금액조정후최종)_1_제안과제집계표(공장전체) 3" xfId="7251"/>
    <cellStyle name="_지정과제2차심의결과(금액조정후최종)_1_제안과제집계표(공장전체) 4" xfId="11390"/>
    <cellStyle name="_지정과제2차심의결과(금액조정후최종)_3.0설계변경(3회)" xfId="1121"/>
    <cellStyle name="_지정과제2차심의결과(금액조정후최종)_경영개선실적보고(전주공장)" xfId="1122"/>
    <cellStyle name="_지정과제2차심의결과(금액조정후최종)_경영개선실적보고(전주공장) 2" xfId="7252"/>
    <cellStyle name="_지정과제2차심의결과(금액조정후최종)_경영개선실적보고(전주공장) 3" xfId="7253"/>
    <cellStyle name="_지정과제2차심의결과(금액조정후최종)_경영개선실적보고(전주공장) 4" xfId="11391"/>
    <cellStyle name="_지정과제2차심의결과(금액조정후최종)_경영개선실적보고(전주공장)_3.0설계변경(3회)" xfId="1123"/>
    <cellStyle name="_지정과제2차심의결과(금액조정후최종)_경영개선실적보고(전주공장)_설계변경(1회)" xfId="1124"/>
    <cellStyle name="_지정과제2차심의결과(금액조정후최종)_경영개선실적보고(전주공장)_설계변경(2회)" xfId="1125"/>
    <cellStyle name="_지정과제2차심의결과(금액조정후최종)_경영개선실적보고(전주공장)_설계변경(3회)" xfId="1126"/>
    <cellStyle name="_지정과제2차심의결과(금액조정후최종)_경영개선실적보고(전주공장)_설계변경내역서" xfId="1127"/>
    <cellStyle name="_지정과제2차심의결과(금액조정후최종)_별첨1_2" xfId="1128"/>
    <cellStyle name="_지정과제2차심의결과(금액조정후최종)_별첨1_2 2" xfId="7254"/>
    <cellStyle name="_지정과제2차심의결과(금액조정후최종)_별첨1_2 3" xfId="7255"/>
    <cellStyle name="_지정과제2차심의결과(금액조정후최종)_별첨1_2 4" xfId="11392"/>
    <cellStyle name="_지정과제2차심의결과(금액조정후최종)_설계변경(1회)" xfId="1129"/>
    <cellStyle name="_지정과제2차심의결과(금액조정후최종)_설계변경(2회)" xfId="1130"/>
    <cellStyle name="_지정과제2차심의결과(금액조정후최종)_설계변경(3회)" xfId="1131"/>
    <cellStyle name="_지정과제2차심의결과(금액조정후최종)_설계변경내역서" xfId="1132"/>
    <cellStyle name="_지정과제2차심의결과(금액조정후최종)_제안과제집계표(공장전체)" xfId="1133"/>
    <cellStyle name="_지정과제2차심의결과(금액조정후최종)_제안과제집계표(공장전체) 2" xfId="7256"/>
    <cellStyle name="_지정과제2차심의결과(금액조정후최종)_제안과제집계표(공장전체) 3" xfId="7257"/>
    <cellStyle name="_지정과제2차심의결과(금액조정후최종)_제안과제집계표(공장전체) 4" xfId="11393"/>
    <cellStyle name="_지정과제2차심의결과(금액조정후최종)_제안과제집계표(공장전체)_3.0설계변경(3회)" xfId="1134"/>
    <cellStyle name="_지정과제2차심의결과(금액조정후최종)_제안과제집계표(공장전체)_설계변경(1회)" xfId="1135"/>
    <cellStyle name="_지정과제2차심의결과(금액조정후최종)_제안과제집계표(공장전체)_설계변경(2회)" xfId="1136"/>
    <cellStyle name="_지정과제2차심의결과(금액조정후최종)_제안과제집계표(공장전체)_설계변경(3회)" xfId="1137"/>
    <cellStyle name="_지정과제2차심의결과(금액조정후최종)_제안과제집계표(공장전체)_설계변경내역서" xfId="1138"/>
    <cellStyle name="_지정과제2차심의결과_1" xfId="1139"/>
    <cellStyle name="_지정과제2차심의결과_1 2" xfId="7258"/>
    <cellStyle name="_지정과제2차심의결과_1 3" xfId="7259"/>
    <cellStyle name="_지정과제2차심의결과_1 4" xfId="11394"/>
    <cellStyle name="_지정과제2차심의결과_3.0설계변경(3회)" xfId="1140"/>
    <cellStyle name="_지정과제2차심의결과_설계변경(1회)" xfId="1141"/>
    <cellStyle name="_지정과제2차심의결과_설계변경(2회)" xfId="1142"/>
    <cellStyle name="_지정과제2차심의결과_설계변경(3회)" xfId="1143"/>
    <cellStyle name="_지정과제2차심의결과_설계변경내역서" xfId="1144"/>
    <cellStyle name="_지질조사" xfId="10798"/>
    <cellStyle name="_지질조사_2.임목폐기물(1+340~1+446)" xfId="10799"/>
    <cellStyle name="_지질조사_임목폐" xfId="10800"/>
    <cellStyle name="_지질조사_임목폐기물(1+340~1+446)" xfId="10801"/>
    <cellStyle name="_지질조사_임목폐기물(신창교차로)" xfId="10802"/>
    <cellStyle name="_지침1편 도로보수분야" xfId="1145"/>
    <cellStyle name="_직접경비" xfId="7260"/>
    <cellStyle name="_직접경비 2" xfId="7261"/>
    <cellStyle name="_직접경비 3" xfId="7262"/>
    <cellStyle name="_진관교내역(설계변경-연단)" xfId="7263"/>
    <cellStyle name="_진관교내역(설계변경-연단) 2" xfId="7264"/>
    <cellStyle name="_진관교내역(설계변경-연단) 3" xfId="7265"/>
    <cellStyle name="_진안교내역3" xfId="7266"/>
    <cellStyle name="_진안교내역3 2" xfId="7267"/>
    <cellStyle name="_진안교내역3 3" xfId="7268"/>
    <cellStyle name="_진안교내역3_내성천교-수량산출서" xfId="7269"/>
    <cellStyle name="_진안교내역3_내성천교-수량산출서 2" xfId="7270"/>
    <cellStyle name="_진안교내역3_내성천교-수량산출서 3" xfId="7271"/>
    <cellStyle name="_진안교내역3_석수IC교수량산출서" xfId="7272"/>
    <cellStyle name="_진안교내역3_석수IC교수량산출서 2" xfId="7273"/>
    <cellStyle name="_진안교내역3_석수IC교수량산출서 3" xfId="7274"/>
    <cellStyle name="_진안교내역3_석수IC교수량산출서(기둥보강)" xfId="7275"/>
    <cellStyle name="_진안교내역3_석수IC교수량산출서(기둥보강) 2" xfId="7276"/>
    <cellStyle name="_진안교내역3_석수IC교수량산출서(기둥보강) 3" xfId="7277"/>
    <cellStyle name="_집중관리(981231)" xfId="1146"/>
    <cellStyle name="_집중관리(981231) 2" xfId="7278"/>
    <cellStyle name="_집중관리(981231) 3" xfId="7279"/>
    <cellStyle name="_집중관리(981231) 4" xfId="11395"/>
    <cellStyle name="_집중관리(981231)_1" xfId="1147"/>
    <cellStyle name="_집중관리(981231)_1 2" xfId="7280"/>
    <cellStyle name="_집중관리(981231)_1 3" xfId="7281"/>
    <cellStyle name="_집중관리(981231)_1 4" xfId="11396"/>
    <cellStyle name="_집중관리(981231)_1_3.0설계변경(3회)" xfId="1148"/>
    <cellStyle name="_집중관리(981231)_1_설계변경(1회)" xfId="1149"/>
    <cellStyle name="_집중관리(981231)_1_설계변경(2회)" xfId="1150"/>
    <cellStyle name="_집중관리(981231)_1_설계변경(3회)" xfId="1151"/>
    <cellStyle name="_집중관리(981231)_1_설계변경내역서" xfId="1152"/>
    <cellStyle name="_집중관리(지정과제및 양식)" xfId="1153"/>
    <cellStyle name="_집중관리(지정과제및 양식) 2" xfId="7282"/>
    <cellStyle name="_집중관리(지정과제및 양식) 3" xfId="7283"/>
    <cellStyle name="_집중관리(지정과제및 양식) 4" xfId="11397"/>
    <cellStyle name="_집중관리(지정과제및 양식)_1" xfId="1154"/>
    <cellStyle name="_집중관리(지정과제및 양식)_1 2" xfId="7284"/>
    <cellStyle name="_집중관리(지정과제및 양식)_1 3" xfId="7285"/>
    <cellStyle name="_집중관리(지정과제및 양식)_1 4" xfId="11398"/>
    <cellStyle name="_집중관리(지정과제및 양식)_3.0설계변경(3회)" xfId="1155"/>
    <cellStyle name="_집중관리(지정과제및 양식)_설계변경(1회)" xfId="1156"/>
    <cellStyle name="_집중관리(지정과제및 양식)_설계변경(2회)" xfId="1157"/>
    <cellStyle name="_집중관리(지정과제및 양식)_설계변경(3회)" xfId="1158"/>
    <cellStyle name="_집중관리(지정과제및 양식)_설계변경내역서" xfId="1159"/>
    <cellStyle name="_집행(1)" xfId="7286"/>
    <cellStyle name="_집행(1) 2" xfId="7287"/>
    <cellStyle name="_집행(1)_2009도로부속물 완료보고서(1차)" xfId="7288"/>
    <cellStyle name="_집행(1)_2009도로부속물 완료보고서(1차) 2" xfId="7289"/>
    <cellStyle name="_집행(1)_2009도로부속물 완료보고서(1차)_2009도로부속물-계약내역서(변경제1회))" xfId="7290"/>
    <cellStyle name="_집행(1)_2009도로부속물 완료보고서(1차)_2009도로부속물-계약내역서(변경제1회)) 2" xfId="7291"/>
    <cellStyle name="_집행(1)_2009도로부속물_완료보고서(2차)" xfId="7292"/>
    <cellStyle name="_집행(1)_2009도로부속물_완료보고서(2차) 2" xfId="7293"/>
    <cellStyle name="_집행(1)_2009도로부속물_완료보고서(2차)_2009도로부속물-계약내역서(변경제1회))" xfId="7294"/>
    <cellStyle name="_집행(1)_2009도로부속물_완료보고서(2차)_2009도로부속물-계약내역서(변경제1회)) 2" xfId="7295"/>
    <cellStyle name="_집행(1)_2009도로부속물-계약내역서(변경제1회))" xfId="7296"/>
    <cellStyle name="_집행(1)_2009도로부속물-계약내역서(변경제1회)) 2" xfId="7297"/>
    <cellStyle name="_집행(1)_2009도로부속물-계약내역서(변경제1회))_2009도로부속물-계약내역서(변경제1회))" xfId="7298"/>
    <cellStyle name="_집행(1)_2009도로부속물-계약내역서(변경제1회))_2009도로부속물-계약내역서(변경제1회)) 2" xfId="7299"/>
    <cellStyle name="_집행(1)_관내시설물-변경(제1회)" xfId="7300"/>
    <cellStyle name="_집행(1)_관내시설물-변경(제1회) 2" xfId="7301"/>
    <cellStyle name="_집행(1)_관내시설물-변경(제1회)_2009도로부속물-계약내역서(변경제1회))" xfId="7302"/>
    <cellStyle name="_집행(1)_관내시설물-변경(제1회)_2009도로부속물-계약내역서(변경제1회)) 2" xfId="7303"/>
    <cellStyle name="_집행(1)_선정안(삼산)" xfId="7304"/>
    <cellStyle name="_집행(1)_선정안(삼산) 2" xfId="7305"/>
    <cellStyle name="_집행(1)_선정안(삼산)_2009도로부속물 완료보고서(1차)" xfId="7306"/>
    <cellStyle name="_집행(1)_선정안(삼산)_2009도로부속물 완료보고서(1차) 2" xfId="7307"/>
    <cellStyle name="_집행(1)_선정안(삼산)_2009도로부속물 완료보고서(1차)_2009도로부속물-계약내역서(변경제1회))" xfId="7308"/>
    <cellStyle name="_집행(1)_선정안(삼산)_2009도로부속물 완료보고서(1차)_2009도로부속물-계약내역서(변경제1회)) 2" xfId="7309"/>
    <cellStyle name="_집행(1)_선정안(삼산)_2009도로부속물_완료보고서(2차)" xfId="7310"/>
    <cellStyle name="_집행(1)_선정안(삼산)_2009도로부속물_완료보고서(2차) 2" xfId="7311"/>
    <cellStyle name="_집행(1)_선정안(삼산)_2009도로부속물_완료보고서(2차)_2009도로부속물-계약내역서(변경제1회))" xfId="7312"/>
    <cellStyle name="_집행(1)_선정안(삼산)_2009도로부속물_완료보고서(2차)_2009도로부속물-계약내역서(변경제1회)) 2" xfId="7313"/>
    <cellStyle name="_집행(1)_선정안(삼산)_2009도로부속물-계약내역서(변경제1회))" xfId="7314"/>
    <cellStyle name="_집행(1)_선정안(삼산)_2009도로부속물-계약내역서(변경제1회)) 2" xfId="7315"/>
    <cellStyle name="_집행(1)_선정안(삼산)_2009도로부속물-계약내역서(변경제1회))_2009도로부속물-계약내역서(변경제1회))" xfId="7316"/>
    <cellStyle name="_집행(1)_선정안(삼산)_2009도로부속물-계약내역서(변경제1회))_2009도로부속물-계약내역서(변경제1회)) 2" xfId="7317"/>
    <cellStyle name="_집행(1)_선정안(삼산)_관내시설물-변경(제1회)" xfId="7318"/>
    <cellStyle name="_집행(1)_선정안(삼산)_관내시설물-변경(제1회) 2" xfId="7319"/>
    <cellStyle name="_집행(1)_선정안(삼산)_관내시설물-변경(제1회)_2009도로부속물-계약내역서(변경제1회))" xfId="7320"/>
    <cellStyle name="_집행(1)_선정안(삼산)_관내시설물-변경(제1회)_2009도로부속물-계약내역서(변경제1회)) 2" xfId="7321"/>
    <cellStyle name="_집행(1)_추풍령" xfId="7322"/>
    <cellStyle name="_집행(1)_추풍령 2" xfId="7323"/>
    <cellStyle name="_집행(1)_추풍령_2009도로부속물 완료보고서(1차)" xfId="7324"/>
    <cellStyle name="_집행(1)_추풍령_2009도로부속물 완료보고서(1차) 2" xfId="7325"/>
    <cellStyle name="_집행(1)_추풍령_2009도로부속물 완료보고서(1차)_2009도로부속물-계약내역서(변경제1회))" xfId="7326"/>
    <cellStyle name="_집행(1)_추풍령_2009도로부속물 완료보고서(1차)_2009도로부속물-계약내역서(변경제1회)) 2" xfId="7327"/>
    <cellStyle name="_집행(1)_추풍령_2009도로부속물_완료보고서(2차)" xfId="7328"/>
    <cellStyle name="_집행(1)_추풍령_2009도로부속물_완료보고서(2차) 2" xfId="7329"/>
    <cellStyle name="_집행(1)_추풍령_2009도로부속물_완료보고서(2차)_2009도로부속물-계약내역서(변경제1회))" xfId="7330"/>
    <cellStyle name="_집행(1)_추풍령_2009도로부속물_완료보고서(2차)_2009도로부속물-계약내역서(변경제1회)) 2" xfId="7331"/>
    <cellStyle name="_집행(1)_추풍령_2009도로부속물-계약내역서(변경제1회))" xfId="7332"/>
    <cellStyle name="_집행(1)_추풍령_2009도로부속물-계약내역서(변경제1회)) 2" xfId="7333"/>
    <cellStyle name="_집행(1)_추풍령_2009도로부속물-계약내역서(변경제1회))_2009도로부속물-계약내역서(변경제1회))" xfId="7334"/>
    <cellStyle name="_집행(1)_추풍령_2009도로부속물-계약내역서(변경제1회))_2009도로부속물-계약내역서(변경제1회)) 2" xfId="7335"/>
    <cellStyle name="_집행(1)_추풍령_관내시설물-변경(제1회)" xfId="7336"/>
    <cellStyle name="_집행(1)_추풍령_관내시설물-변경(제1회) 2" xfId="7337"/>
    <cellStyle name="_집행(1)_추풍령_관내시설물-변경(제1회)_2009도로부속물-계약내역서(변경제1회))" xfId="7338"/>
    <cellStyle name="_집행(1)_추풍령_관내시설물-변경(제1회)_2009도로부속물-계약내역서(변경제1회)) 2" xfId="7339"/>
    <cellStyle name="_집행(1)_추풍령-1" xfId="7340"/>
    <cellStyle name="_집행(1)_추풍령-1 2" xfId="7341"/>
    <cellStyle name="_집행(1)_추풍령-1_2009도로부속물 완료보고서(1차)" xfId="7342"/>
    <cellStyle name="_집행(1)_추풍령-1_2009도로부속물 완료보고서(1차) 2" xfId="7343"/>
    <cellStyle name="_집행(1)_추풍령-1_2009도로부속물 완료보고서(1차)_2009도로부속물-계약내역서(변경제1회))" xfId="7344"/>
    <cellStyle name="_집행(1)_추풍령-1_2009도로부속물 완료보고서(1차)_2009도로부속물-계약내역서(변경제1회)) 2" xfId="7345"/>
    <cellStyle name="_집행(1)_추풍령-1_2009도로부속물_완료보고서(2차)" xfId="7346"/>
    <cellStyle name="_집행(1)_추풍령-1_2009도로부속물_완료보고서(2차) 2" xfId="7347"/>
    <cellStyle name="_집행(1)_추풍령-1_2009도로부속물_완료보고서(2차)_2009도로부속물-계약내역서(변경제1회))" xfId="7348"/>
    <cellStyle name="_집행(1)_추풍령-1_2009도로부속물_완료보고서(2차)_2009도로부속물-계약내역서(변경제1회)) 2" xfId="7349"/>
    <cellStyle name="_집행(1)_추풍령-1_2009도로부속물-계약내역서(변경제1회))" xfId="7350"/>
    <cellStyle name="_집행(1)_추풍령-1_2009도로부속물-계약내역서(변경제1회)) 2" xfId="7351"/>
    <cellStyle name="_집행(1)_추풍령-1_2009도로부속물-계약내역서(변경제1회))_2009도로부속물-계약내역서(변경제1회))" xfId="7352"/>
    <cellStyle name="_집행(1)_추풍령-1_2009도로부속물-계약내역서(변경제1회))_2009도로부속물-계약내역서(변경제1회)) 2" xfId="7353"/>
    <cellStyle name="_집행(1)_추풍령-1_관내시설물-변경(제1회)" xfId="7354"/>
    <cellStyle name="_집행(1)_추풍령-1_관내시설물-변경(제1회) 2" xfId="7355"/>
    <cellStyle name="_집행(1)_추풍령-1_관내시설물-변경(제1회)_2009도로부속물-계약내역서(변경제1회))" xfId="7356"/>
    <cellStyle name="_집행(1)_추풍령-1_관내시설물-변경(제1회)_2009도로부속물-계약내역서(변경제1회)) 2" xfId="7357"/>
    <cellStyle name="_집행(2)" xfId="7358"/>
    <cellStyle name="_집행(2) 2" xfId="7359"/>
    <cellStyle name="_집행(2)_2009도로부속물 완료보고서(1차)" xfId="7360"/>
    <cellStyle name="_집행(2)_2009도로부속물 완료보고서(1차) 2" xfId="7361"/>
    <cellStyle name="_집행(2)_2009도로부속물 완료보고서(1차)_2009도로부속물-계약내역서(변경제1회))" xfId="7362"/>
    <cellStyle name="_집행(2)_2009도로부속물 완료보고서(1차)_2009도로부속물-계약내역서(변경제1회)) 2" xfId="7363"/>
    <cellStyle name="_집행(2)_2009도로부속물_완료보고서(2차)" xfId="7364"/>
    <cellStyle name="_집행(2)_2009도로부속물_완료보고서(2차) 2" xfId="7365"/>
    <cellStyle name="_집행(2)_2009도로부속물_완료보고서(2차)_2009도로부속물-계약내역서(변경제1회))" xfId="7366"/>
    <cellStyle name="_집행(2)_2009도로부속물_완료보고서(2차)_2009도로부속물-계약내역서(변경제1회)) 2" xfId="7367"/>
    <cellStyle name="_집행(2)_2009도로부속물-계약내역서(변경제1회))" xfId="7368"/>
    <cellStyle name="_집행(2)_2009도로부속물-계약내역서(변경제1회)) 2" xfId="7369"/>
    <cellStyle name="_집행(2)_2009도로부속물-계약내역서(변경제1회))_2009도로부속물-계약내역서(변경제1회))" xfId="7370"/>
    <cellStyle name="_집행(2)_2009도로부속물-계약내역서(변경제1회))_2009도로부속물-계약내역서(변경제1회)) 2" xfId="7371"/>
    <cellStyle name="_집행(2)_관내시설물-변경(제1회)" xfId="7372"/>
    <cellStyle name="_집행(2)_관내시설물-변경(제1회) 2" xfId="7373"/>
    <cellStyle name="_집행(2)_관내시설물-변경(제1회)_2009도로부속물-계약내역서(변경제1회))" xfId="7374"/>
    <cellStyle name="_집행(2)_관내시설물-변경(제1회)_2009도로부속물-계약내역서(변경제1회)) 2" xfId="7375"/>
    <cellStyle name="_집행(2)_선정안(삼산)" xfId="7376"/>
    <cellStyle name="_집행(2)_선정안(삼산) 2" xfId="7377"/>
    <cellStyle name="_집행(2)_선정안(삼산)_2009도로부속물 완료보고서(1차)" xfId="7378"/>
    <cellStyle name="_집행(2)_선정안(삼산)_2009도로부속물 완료보고서(1차) 2" xfId="7379"/>
    <cellStyle name="_집행(2)_선정안(삼산)_2009도로부속물 완료보고서(1차)_2009도로부속물-계약내역서(변경제1회))" xfId="7380"/>
    <cellStyle name="_집행(2)_선정안(삼산)_2009도로부속물 완료보고서(1차)_2009도로부속물-계약내역서(변경제1회)) 2" xfId="7381"/>
    <cellStyle name="_집행(2)_선정안(삼산)_2009도로부속물_완료보고서(2차)" xfId="7382"/>
    <cellStyle name="_집행(2)_선정안(삼산)_2009도로부속물_완료보고서(2차) 2" xfId="7383"/>
    <cellStyle name="_집행(2)_선정안(삼산)_2009도로부속물_완료보고서(2차)_2009도로부속물-계약내역서(변경제1회))" xfId="7384"/>
    <cellStyle name="_집행(2)_선정안(삼산)_2009도로부속물_완료보고서(2차)_2009도로부속물-계약내역서(변경제1회)) 2" xfId="7385"/>
    <cellStyle name="_집행(2)_선정안(삼산)_2009도로부속물-계약내역서(변경제1회))" xfId="7386"/>
    <cellStyle name="_집행(2)_선정안(삼산)_2009도로부속물-계약내역서(변경제1회)) 2" xfId="7387"/>
    <cellStyle name="_집행(2)_선정안(삼산)_2009도로부속물-계약내역서(변경제1회))_2009도로부속물-계약내역서(변경제1회))" xfId="7388"/>
    <cellStyle name="_집행(2)_선정안(삼산)_2009도로부속물-계약내역서(변경제1회))_2009도로부속물-계약내역서(변경제1회)) 2" xfId="7389"/>
    <cellStyle name="_집행(2)_선정안(삼산)_관내시설물-변경(제1회)" xfId="7390"/>
    <cellStyle name="_집행(2)_선정안(삼산)_관내시설물-변경(제1회) 2" xfId="7391"/>
    <cellStyle name="_집행(2)_선정안(삼산)_관내시설물-변경(제1회)_2009도로부속물-계약내역서(변경제1회))" xfId="7392"/>
    <cellStyle name="_집행(2)_선정안(삼산)_관내시설물-변경(제1회)_2009도로부속물-계약내역서(변경제1회)) 2" xfId="7393"/>
    <cellStyle name="_집행(2)_추풍령" xfId="7394"/>
    <cellStyle name="_집행(2)_추풍령 2" xfId="7395"/>
    <cellStyle name="_집행(2)_추풍령_2009도로부속물 완료보고서(1차)" xfId="7396"/>
    <cellStyle name="_집행(2)_추풍령_2009도로부속물 완료보고서(1차) 2" xfId="7397"/>
    <cellStyle name="_집행(2)_추풍령_2009도로부속물 완료보고서(1차)_2009도로부속물-계약내역서(변경제1회))" xfId="7398"/>
    <cellStyle name="_집행(2)_추풍령_2009도로부속물 완료보고서(1차)_2009도로부속물-계약내역서(변경제1회)) 2" xfId="7399"/>
    <cellStyle name="_집행(2)_추풍령_2009도로부속물_완료보고서(2차)" xfId="7400"/>
    <cellStyle name="_집행(2)_추풍령_2009도로부속물_완료보고서(2차) 2" xfId="7401"/>
    <cellStyle name="_집행(2)_추풍령_2009도로부속물_완료보고서(2차)_2009도로부속물-계약내역서(변경제1회))" xfId="7402"/>
    <cellStyle name="_집행(2)_추풍령_2009도로부속물_완료보고서(2차)_2009도로부속물-계약내역서(변경제1회)) 2" xfId="7403"/>
    <cellStyle name="_집행(2)_추풍령_2009도로부속물-계약내역서(변경제1회))" xfId="7404"/>
    <cellStyle name="_집행(2)_추풍령_2009도로부속물-계약내역서(변경제1회)) 2" xfId="7405"/>
    <cellStyle name="_집행(2)_추풍령_2009도로부속물-계약내역서(변경제1회))_2009도로부속물-계약내역서(변경제1회))" xfId="7406"/>
    <cellStyle name="_집행(2)_추풍령_2009도로부속물-계약내역서(변경제1회))_2009도로부속물-계약내역서(변경제1회)) 2" xfId="7407"/>
    <cellStyle name="_집행(2)_추풍령_관내시설물-변경(제1회)" xfId="7408"/>
    <cellStyle name="_집행(2)_추풍령_관내시설물-변경(제1회) 2" xfId="7409"/>
    <cellStyle name="_집행(2)_추풍령_관내시설물-변경(제1회)_2009도로부속물-계약내역서(변경제1회))" xfId="7410"/>
    <cellStyle name="_집행(2)_추풍령_관내시설물-변경(제1회)_2009도로부속물-계약내역서(변경제1회)) 2" xfId="7411"/>
    <cellStyle name="_집행(2)_추풍령-1" xfId="7412"/>
    <cellStyle name="_집행(2)_추풍령-1 2" xfId="7413"/>
    <cellStyle name="_집행(2)_추풍령-1_2009도로부속물 완료보고서(1차)" xfId="7414"/>
    <cellStyle name="_집행(2)_추풍령-1_2009도로부속물 완료보고서(1차) 2" xfId="7415"/>
    <cellStyle name="_집행(2)_추풍령-1_2009도로부속물 완료보고서(1차)_2009도로부속물-계약내역서(변경제1회))" xfId="7416"/>
    <cellStyle name="_집행(2)_추풍령-1_2009도로부속물 완료보고서(1차)_2009도로부속물-계약내역서(변경제1회)) 2" xfId="7417"/>
    <cellStyle name="_집행(2)_추풍령-1_2009도로부속물_완료보고서(2차)" xfId="7418"/>
    <cellStyle name="_집행(2)_추풍령-1_2009도로부속물_완료보고서(2차) 2" xfId="7419"/>
    <cellStyle name="_집행(2)_추풍령-1_2009도로부속물_완료보고서(2차)_2009도로부속물-계약내역서(변경제1회))" xfId="7420"/>
    <cellStyle name="_집행(2)_추풍령-1_2009도로부속물_완료보고서(2차)_2009도로부속물-계약내역서(변경제1회)) 2" xfId="7421"/>
    <cellStyle name="_집행(2)_추풍령-1_2009도로부속물-계약내역서(변경제1회))" xfId="7422"/>
    <cellStyle name="_집행(2)_추풍령-1_2009도로부속물-계약내역서(변경제1회)) 2" xfId="7423"/>
    <cellStyle name="_집행(2)_추풍령-1_2009도로부속물-계약내역서(변경제1회))_2009도로부속물-계약내역서(변경제1회))" xfId="7424"/>
    <cellStyle name="_집행(2)_추풍령-1_2009도로부속물-계약내역서(변경제1회))_2009도로부속물-계약내역서(변경제1회)) 2" xfId="7425"/>
    <cellStyle name="_집행(2)_추풍령-1_관내시설물-변경(제1회)" xfId="7426"/>
    <cellStyle name="_집행(2)_추풍령-1_관내시설물-변경(제1회) 2" xfId="7427"/>
    <cellStyle name="_집행(2)_추풍령-1_관내시설물-변경(제1회)_2009도로부속물-계약내역서(변경제1회))" xfId="7428"/>
    <cellStyle name="_집행(2)_추풍령-1_관내시설물-변경(제1회)_2009도로부속물-계약내역서(변경제1회)) 2" xfId="7429"/>
    <cellStyle name="_집행갑지 " xfId="7430"/>
    <cellStyle name="_집행갑지  2" xfId="7431"/>
    <cellStyle name="_집행갑지  3" xfId="7432"/>
    <cellStyle name="_집행갑지 _내성천교-수량산출서" xfId="7433"/>
    <cellStyle name="_집행갑지 _내성천교-수량산출서 2" xfId="7434"/>
    <cellStyle name="_집행갑지 _내성천교-수량산출서 3" xfId="7435"/>
    <cellStyle name="_집행갑지 _내진내역및수량산출(05.12.1터파기외)" xfId="7436"/>
    <cellStyle name="_집행갑지 _내진내역및수량산출(05.12.1터파기외) 2" xfId="7437"/>
    <cellStyle name="_집행갑지 _내진내역및수량산출(05.12.1터파기외) 3" xfId="7438"/>
    <cellStyle name="_집행갑지 _내진내역및수량산출(05.12.1터파기외)_거모4교" xfId="7439"/>
    <cellStyle name="_집행갑지 _내진내역및수량산출(05.12.1터파기외)_거모4교 2" xfId="7440"/>
    <cellStyle name="_집행갑지 _내진내역및수량산출(05.12.1터파기외)_거모4교 3" xfId="7441"/>
    <cellStyle name="_집행갑지 _내진내역및수량산출(05.12.1터파기외)_거모4교_내성천교-수량산출서" xfId="7442"/>
    <cellStyle name="_집행갑지 _내진내역및수량산출(05.12.1터파기외)_거모4교_내성천교-수량산출서 2" xfId="7443"/>
    <cellStyle name="_집행갑지 _내진내역및수량산출(05.12.1터파기외)_거모4교_내성천교-수량산출서 3" xfId="7444"/>
    <cellStyle name="_집행갑지 _내진내역및수량산출(05.12.1터파기외)_거모4교_석수IC교수량산출서" xfId="7445"/>
    <cellStyle name="_집행갑지 _내진내역및수량산출(05.12.1터파기외)_거모4교_석수IC교수량산출서 2" xfId="7446"/>
    <cellStyle name="_집행갑지 _내진내역및수량산출(05.12.1터파기외)_거모4교_석수IC교수량산출서 3" xfId="7447"/>
    <cellStyle name="_집행갑지 _내진내역및수량산출(05.12.1터파기외)_거모4교_석수IC교수량산출서(기둥보강)" xfId="7448"/>
    <cellStyle name="_집행갑지 _내진내역및수량산출(05.12.1터파기외)_거모4교_석수IC교수량산출서(기둥보강) 2" xfId="7449"/>
    <cellStyle name="_집행갑지 _내진내역및수량산출(05.12.1터파기외)_거모4교_석수IC교수량산출서(기둥보강) 3" xfId="7450"/>
    <cellStyle name="_집행갑지 _내진내역및수량산출(05.12.1터파기외)_내성천교-수량산출서" xfId="7451"/>
    <cellStyle name="_집행갑지 _내진내역및수량산출(05.12.1터파기외)_내성천교-수량산출서 2" xfId="7452"/>
    <cellStyle name="_집행갑지 _내진내역및수량산출(05.12.1터파기외)_내성천교-수량산출서 3" xfId="7453"/>
    <cellStyle name="_집행갑지 _내진내역및수량산출(05.12.1터파기외)_내역4" xfId="7454"/>
    <cellStyle name="_집행갑지 _내진내역및수량산출(05.12.1터파기외)_내역4 2" xfId="7455"/>
    <cellStyle name="_집행갑지 _내진내역및수량산출(05.12.1터파기외)_내역4 3" xfId="7456"/>
    <cellStyle name="_집행갑지 _내진내역및수량산출(05.12.1터파기외)_내역4_내성천교-수량산출서" xfId="7457"/>
    <cellStyle name="_집행갑지 _내진내역및수량산출(05.12.1터파기외)_내역4_내성천교-수량산출서 2" xfId="7458"/>
    <cellStyle name="_집행갑지 _내진내역및수량산출(05.12.1터파기외)_내역4_내성천교-수량산출서 3" xfId="7459"/>
    <cellStyle name="_집행갑지 _내진내역및수량산출(05.12.1터파기외)_내역4_석수IC교수량산출서" xfId="7460"/>
    <cellStyle name="_집행갑지 _내진내역및수량산출(05.12.1터파기외)_내역4_석수IC교수량산출서 2" xfId="7461"/>
    <cellStyle name="_집행갑지 _내진내역및수량산출(05.12.1터파기외)_내역4_석수IC교수량산출서 3" xfId="7462"/>
    <cellStyle name="_집행갑지 _내진내역및수량산출(05.12.1터파기외)_내역4_석수IC교수량산출서(기둥보강)" xfId="7463"/>
    <cellStyle name="_집행갑지 _내진내역및수량산출(05.12.1터파기외)_내역4_석수IC교수량산출서(기둥보강) 2" xfId="7464"/>
    <cellStyle name="_집행갑지 _내진내역및수량산출(05.12.1터파기외)_내역4_석수IC교수량산출서(기둥보강) 3" xfId="7465"/>
    <cellStyle name="_집행갑지 _내진내역및수량산출(05.12.1터파기외)_동명교" xfId="7466"/>
    <cellStyle name="_집행갑지 _내진내역및수량산출(05.12.1터파기외)_동명교 2" xfId="7467"/>
    <cellStyle name="_집행갑지 _내진내역및수량산출(05.12.1터파기외)_동명교 3" xfId="7468"/>
    <cellStyle name="_집행갑지 _내진내역및수량산출(05.12.1터파기외)_동명교_내성천교-수량산출서" xfId="7469"/>
    <cellStyle name="_집행갑지 _내진내역및수량산출(05.12.1터파기외)_동명교_내성천교-수량산출서 2" xfId="7470"/>
    <cellStyle name="_집행갑지 _내진내역및수량산출(05.12.1터파기외)_동명교_내성천교-수량산출서 3" xfId="7471"/>
    <cellStyle name="_집행갑지 _내진내역및수량산출(05.12.1터파기외)_동명교_석수IC교수량산출서" xfId="7472"/>
    <cellStyle name="_집행갑지 _내진내역및수량산출(05.12.1터파기외)_동명교_석수IC교수량산출서 2" xfId="7473"/>
    <cellStyle name="_집행갑지 _내진내역및수량산출(05.12.1터파기외)_동명교_석수IC교수량산출서 3" xfId="7474"/>
    <cellStyle name="_집행갑지 _내진내역및수량산출(05.12.1터파기외)_동명교_석수IC교수량산출서(기둥보강)" xfId="7475"/>
    <cellStyle name="_집행갑지 _내진내역및수량산출(05.12.1터파기외)_동명교_석수IC교수량산출서(기둥보강) 2" xfId="7476"/>
    <cellStyle name="_집행갑지 _내진내역및수량산출(05.12.1터파기외)_동명교_석수IC교수량산출서(기둥보강) 3" xfId="7477"/>
    <cellStyle name="_집행갑지 _내진내역및수량산출(05.12.1터파기외)_밀주교내역2" xfId="7478"/>
    <cellStyle name="_집행갑지 _내진내역및수량산출(05.12.1터파기외)_밀주교내역2 2" xfId="7479"/>
    <cellStyle name="_집행갑지 _내진내역및수량산출(05.12.1터파기외)_밀주교내역2 3" xfId="7480"/>
    <cellStyle name="_집행갑지 _내진내역및수량산출(05.12.1터파기외)_밀주교내역2_내성천교-수량산출서" xfId="7481"/>
    <cellStyle name="_집행갑지 _내진내역및수량산출(05.12.1터파기외)_밀주교내역2_내성천교-수량산출서 2" xfId="7482"/>
    <cellStyle name="_집행갑지 _내진내역및수량산출(05.12.1터파기외)_밀주교내역2_내성천교-수량산출서 3" xfId="7483"/>
    <cellStyle name="_집행갑지 _내진내역및수량산출(05.12.1터파기외)_밀주교내역2_석수IC교수량산출서" xfId="7484"/>
    <cellStyle name="_집행갑지 _내진내역및수량산출(05.12.1터파기외)_밀주교내역2_석수IC교수량산출서 2" xfId="7485"/>
    <cellStyle name="_집행갑지 _내진내역및수량산출(05.12.1터파기외)_밀주교내역2_석수IC교수량산출서 3" xfId="7486"/>
    <cellStyle name="_집행갑지 _내진내역및수량산출(05.12.1터파기외)_밀주교내역2_석수IC교수량산출서(기둥보강)" xfId="7487"/>
    <cellStyle name="_집행갑지 _내진내역및수량산출(05.12.1터파기외)_밀주교내역2_석수IC교수량산출서(기둥보강) 2" xfId="7488"/>
    <cellStyle name="_집행갑지 _내진내역및수량산출(05.12.1터파기외)_밀주교내역2_석수IC교수량산출서(기둥보강) 3" xfId="7489"/>
    <cellStyle name="_집행갑지 _내진내역및수량산출(05.12.1터파기외)_석수IC교수량산출서" xfId="7490"/>
    <cellStyle name="_집행갑지 _내진내역및수량산출(05.12.1터파기외)_석수IC교수량산출서 2" xfId="7491"/>
    <cellStyle name="_집행갑지 _내진내역및수량산출(05.12.1터파기외)_석수IC교수량산출서 3" xfId="7492"/>
    <cellStyle name="_집행갑지 _내진내역및수량산출(05.12.1터파기외)_석수IC교수량산출서(기둥보강)" xfId="7493"/>
    <cellStyle name="_집행갑지 _내진내역및수량산출(05.12.1터파기외)_석수IC교수량산출서(기둥보강) 2" xfId="7494"/>
    <cellStyle name="_집행갑지 _내진내역및수량산출(05.12.1터파기외)_석수IC교수량산출서(기둥보강) 3" xfId="7495"/>
    <cellStyle name="_집행갑지 _내진내역및수량산출(05.12.1터파기외)_소하교" xfId="7496"/>
    <cellStyle name="_집행갑지 _내진내역및수량산출(05.12.1터파기외)_소하교 2" xfId="7497"/>
    <cellStyle name="_집행갑지 _내진내역및수량산출(05.12.1터파기외)_소하교 3" xfId="7498"/>
    <cellStyle name="_집행갑지 _내진내역및수량산출(05.12.1터파기외)_소하교_내성천교-수량산출서" xfId="7499"/>
    <cellStyle name="_집행갑지 _내진내역및수량산출(05.12.1터파기외)_소하교_내성천교-수량산출서 2" xfId="7500"/>
    <cellStyle name="_집행갑지 _내진내역및수량산출(05.12.1터파기외)_소하교_내성천교-수량산출서 3" xfId="7501"/>
    <cellStyle name="_집행갑지 _내진내역및수량산출(05.12.1터파기외)_소하교_석수IC교수량산출서" xfId="7502"/>
    <cellStyle name="_집행갑지 _내진내역및수량산출(05.12.1터파기외)_소하교_석수IC교수량산출서 2" xfId="7503"/>
    <cellStyle name="_집행갑지 _내진내역및수량산출(05.12.1터파기외)_소하교_석수IC교수량산출서 3" xfId="7504"/>
    <cellStyle name="_집행갑지 _내진내역및수량산출(05.12.1터파기외)_소하교_석수IC교수량산출서(기둥보강)" xfId="7505"/>
    <cellStyle name="_집행갑지 _내진내역및수량산출(05.12.1터파기외)_소하교_석수IC교수량산출서(기둥보강) 2" xfId="7506"/>
    <cellStyle name="_집행갑지 _내진내역및수량산출(05.12.1터파기외)_소하교_석수IC교수량산출서(기둥보강) 3" xfId="7507"/>
    <cellStyle name="_집행갑지 _내진내역및수량산출(05.12.1터파기외)_소하교수량내역" xfId="7508"/>
    <cellStyle name="_집행갑지 _내진내역및수량산출(05.12.1터파기외)_소하교수량내역 2" xfId="7509"/>
    <cellStyle name="_집행갑지 _내진내역및수량산출(05.12.1터파기외)_소하교수량내역 3" xfId="7510"/>
    <cellStyle name="_집행갑지 _내진내역및수량산출(05.12.1터파기외)_소하교수량내역_내성천교-수량산출서" xfId="7511"/>
    <cellStyle name="_집행갑지 _내진내역및수량산출(05.12.1터파기외)_소하교수량내역_내성천교-수량산출서 2" xfId="7512"/>
    <cellStyle name="_집행갑지 _내진내역및수량산출(05.12.1터파기외)_소하교수량내역_내성천교-수량산출서 3" xfId="7513"/>
    <cellStyle name="_집행갑지 _내진내역및수량산출(05.12.1터파기외)_소하교수량내역_석수IC교수량산출서" xfId="7514"/>
    <cellStyle name="_집행갑지 _내진내역및수량산출(05.12.1터파기외)_소하교수량내역_석수IC교수량산출서 2" xfId="7515"/>
    <cellStyle name="_집행갑지 _내진내역및수량산출(05.12.1터파기외)_소하교수량내역_석수IC교수량산출서 3" xfId="7516"/>
    <cellStyle name="_집행갑지 _내진내역및수량산출(05.12.1터파기외)_소하교수량내역_석수IC교수량산출서(기둥보강)" xfId="7517"/>
    <cellStyle name="_집행갑지 _내진내역및수량산출(05.12.1터파기외)_소하교수량내역_석수IC교수량산출서(기둥보강) 2" xfId="7518"/>
    <cellStyle name="_집행갑지 _내진내역및수량산출(05.12.1터파기외)_소하교수량내역_석수IC교수량산출서(기둥보강) 3" xfId="7519"/>
    <cellStyle name="_집행갑지 _내진내역및수량산출(05.12.1터파기외)_진안교내역3" xfId="7520"/>
    <cellStyle name="_집행갑지 _내진내역및수량산출(05.12.1터파기외)_진안교내역3 2" xfId="7521"/>
    <cellStyle name="_집행갑지 _내진내역및수량산출(05.12.1터파기외)_진안교내역3 3" xfId="7522"/>
    <cellStyle name="_집행갑지 _내진내역및수량산출(05.12.1터파기외)_진안교내역3_내성천교-수량산출서" xfId="7523"/>
    <cellStyle name="_집행갑지 _내진내역및수량산출(05.12.1터파기외)_진안교내역3_내성천교-수량산출서 2" xfId="7524"/>
    <cellStyle name="_집행갑지 _내진내역및수량산출(05.12.1터파기외)_진안교내역3_내성천교-수량산출서 3" xfId="7525"/>
    <cellStyle name="_집행갑지 _내진내역및수량산출(05.12.1터파기외)_진안교내역3_석수IC교수량산출서" xfId="7526"/>
    <cellStyle name="_집행갑지 _내진내역및수량산출(05.12.1터파기외)_진안교내역3_석수IC교수량산출서 2" xfId="7527"/>
    <cellStyle name="_집행갑지 _내진내역및수량산출(05.12.1터파기외)_진안교내역3_석수IC교수량산출서 3" xfId="7528"/>
    <cellStyle name="_집행갑지 _내진내역및수량산출(05.12.1터파기외)_진안교내역3_석수IC교수량산출서(기둥보강)" xfId="7529"/>
    <cellStyle name="_집행갑지 _내진내역및수량산출(05.12.1터파기외)_진안교내역3_석수IC교수량산출서(기둥보강) 2" xfId="7530"/>
    <cellStyle name="_집행갑지 _내진내역및수량산출(05.12.1터파기외)_진안교내역3_석수IC교수량산출서(기둥보강) 3" xfId="7531"/>
    <cellStyle name="_집행갑지 _내진내역및수량산출(05.12.1터파기외)_진위교(수정)" xfId="7532"/>
    <cellStyle name="_집행갑지 _내진내역및수량산출(05.12.1터파기외)_진위교(수정) 2" xfId="7533"/>
    <cellStyle name="_집행갑지 _내진내역및수량산출(05.12.1터파기외)_진위교(수정) 3" xfId="7534"/>
    <cellStyle name="_집행갑지 _내진내역및수량산출(05.12.1터파기외)_진위교(수정)_내성천교-수량산출서" xfId="7535"/>
    <cellStyle name="_집행갑지 _내진내역및수량산출(05.12.1터파기외)_진위교(수정)_내성천교-수량산출서 2" xfId="7536"/>
    <cellStyle name="_집행갑지 _내진내역및수량산출(05.12.1터파기외)_진위교(수정)_내성천교-수량산출서 3" xfId="7537"/>
    <cellStyle name="_집행갑지 _내진내역및수량산출(05.12.1터파기외)_진위교(수정)_석수IC교수량산출서" xfId="7538"/>
    <cellStyle name="_집행갑지 _내진내역및수량산출(05.12.1터파기외)_진위교(수정)_석수IC교수량산출서 2" xfId="7539"/>
    <cellStyle name="_집행갑지 _내진내역및수량산출(05.12.1터파기외)_진위교(수정)_석수IC교수량산출서 3" xfId="7540"/>
    <cellStyle name="_집행갑지 _내진내역및수량산출(05.12.1터파기외)_진위교(수정)_석수IC교수량산출서(기둥보강)" xfId="7541"/>
    <cellStyle name="_집행갑지 _내진내역및수량산출(05.12.1터파기외)_진위교(수정)_석수IC교수량산출서(기둥보강) 2" xfId="7542"/>
    <cellStyle name="_집행갑지 _내진내역및수량산출(05.12.1터파기외)_진위교(수정)_석수IC교수량산출서(기둥보강) 3" xfId="7543"/>
    <cellStyle name="_집행갑지 _내진내역및수량산출(05.12.1터파기외)_진위교내역3" xfId="7544"/>
    <cellStyle name="_집행갑지 _내진내역및수량산출(05.12.1터파기외)_진위교내역3 2" xfId="7545"/>
    <cellStyle name="_집행갑지 _내진내역및수량산출(05.12.1터파기외)_진위교내역3 3" xfId="7546"/>
    <cellStyle name="_집행갑지 _내진내역및수량산출(05.12.1터파기외)_진위교내역3_내성천교-수량산출서" xfId="7547"/>
    <cellStyle name="_집행갑지 _내진내역및수량산출(05.12.1터파기외)_진위교내역3_내성천교-수량산출서 2" xfId="7548"/>
    <cellStyle name="_집행갑지 _내진내역및수량산출(05.12.1터파기외)_진위교내역3_내성천교-수량산출서 3" xfId="7549"/>
    <cellStyle name="_집행갑지 _내진내역및수량산출(05.12.1터파기외)_진위교내역3_석수IC교수량산출서" xfId="7550"/>
    <cellStyle name="_집행갑지 _내진내역및수량산출(05.12.1터파기외)_진위교내역3_석수IC교수량산출서 2" xfId="7551"/>
    <cellStyle name="_집행갑지 _내진내역및수량산출(05.12.1터파기외)_진위교내역3_석수IC교수량산출서 3" xfId="7552"/>
    <cellStyle name="_집행갑지 _내진내역및수량산출(05.12.1터파기외)_진위교내역3_석수IC교수량산출서(기둥보강)" xfId="7553"/>
    <cellStyle name="_집행갑지 _내진내역및수량산출(05.12.1터파기외)_진위교내역3_석수IC교수량산출서(기둥보강) 2" xfId="7554"/>
    <cellStyle name="_집행갑지 _내진내역및수량산출(05.12.1터파기외)_진위교내역3_석수IC교수량산출서(기둥보강) 3" xfId="7555"/>
    <cellStyle name="_집행갑지 _밀주교내역2" xfId="7556"/>
    <cellStyle name="_집행갑지 _밀주교내역2 2" xfId="7557"/>
    <cellStyle name="_집행갑지 _밀주교내역2 3" xfId="7558"/>
    <cellStyle name="_집행갑지 _밀주교내역2_거모4교" xfId="7559"/>
    <cellStyle name="_집행갑지 _밀주교내역2_거모4교 2" xfId="7560"/>
    <cellStyle name="_집행갑지 _밀주교내역2_거모4교 3" xfId="7561"/>
    <cellStyle name="_집행갑지 _밀주교내역2_거모4교_내성천교-수량산출서" xfId="7562"/>
    <cellStyle name="_집행갑지 _밀주교내역2_거모4교_내성천교-수량산출서 2" xfId="7563"/>
    <cellStyle name="_집행갑지 _밀주교내역2_거모4교_내성천교-수량산출서 3" xfId="7564"/>
    <cellStyle name="_집행갑지 _밀주교내역2_거모4교_석수IC교수량산출서" xfId="7565"/>
    <cellStyle name="_집행갑지 _밀주교내역2_거모4교_석수IC교수량산출서 2" xfId="7566"/>
    <cellStyle name="_집행갑지 _밀주교내역2_거모4교_석수IC교수량산출서 3" xfId="7567"/>
    <cellStyle name="_집행갑지 _밀주교내역2_거모4교_석수IC교수량산출서(기둥보강)" xfId="7568"/>
    <cellStyle name="_집행갑지 _밀주교내역2_거모4교_석수IC교수량산출서(기둥보강) 2" xfId="7569"/>
    <cellStyle name="_집행갑지 _밀주교내역2_거모4교_석수IC교수량산출서(기둥보강) 3" xfId="7570"/>
    <cellStyle name="_집행갑지 _밀주교내역2_내성천교-수량산출서" xfId="7571"/>
    <cellStyle name="_집행갑지 _밀주교내역2_내성천교-수량산출서 2" xfId="7572"/>
    <cellStyle name="_집행갑지 _밀주교내역2_내성천교-수량산출서 3" xfId="7573"/>
    <cellStyle name="_집행갑지 _밀주교내역2_내역4" xfId="7574"/>
    <cellStyle name="_집행갑지 _밀주교내역2_내역4 2" xfId="7575"/>
    <cellStyle name="_집행갑지 _밀주교내역2_내역4 3" xfId="7576"/>
    <cellStyle name="_집행갑지 _밀주교내역2_내역4_내성천교-수량산출서" xfId="7577"/>
    <cellStyle name="_집행갑지 _밀주교내역2_내역4_내성천교-수량산출서 2" xfId="7578"/>
    <cellStyle name="_집행갑지 _밀주교내역2_내역4_내성천교-수량산출서 3" xfId="7579"/>
    <cellStyle name="_집행갑지 _밀주교내역2_내역4_석수IC교수량산출서" xfId="7580"/>
    <cellStyle name="_집행갑지 _밀주교내역2_내역4_석수IC교수량산출서 2" xfId="7581"/>
    <cellStyle name="_집행갑지 _밀주교내역2_내역4_석수IC교수량산출서 3" xfId="7582"/>
    <cellStyle name="_집행갑지 _밀주교내역2_내역4_석수IC교수량산출서(기둥보강)" xfId="7583"/>
    <cellStyle name="_집행갑지 _밀주교내역2_내역4_석수IC교수량산출서(기둥보강) 2" xfId="7584"/>
    <cellStyle name="_집행갑지 _밀주교내역2_내역4_석수IC교수량산출서(기둥보강) 3" xfId="7585"/>
    <cellStyle name="_집행갑지 _밀주교내역2_동명교" xfId="7586"/>
    <cellStyle name="_집행갑지 _밀주교내역2_동명교 2" xfId="7587"/>
    <cellStyle name="_집행갑지 _밀주교내역2_동명교 3" xfId="7588"/>
    <cellStyle name="_집행갑지 _밀주교내역2_동명교_내성천교-수량산출서" xfId="7589"/>
    <cellStyle name="_집행갑지 _밀주교내역2_동명교_내성천교-수량산출서 2" xfId="7590"/>
    <cellStyle name="_집행갑지 _밀주교내역2_동명교_내성천교-수량산출서 3" xfId="7591"/>
    <cellStyle name="_집행갑지 _밀주교내역2_동명교_석수IC교수량산출서" xfId="7592"/>
    <cellStyle name="_집행갑지 _밀주교내역2_동명교_석수IC교수량산출서 2" xfId="7593"/>
    <cellStyle name="_집행갑지 _밀주교내역2_동명교_석수IC교수량산출서 3" xfId="7594"/>
    <cellStyle name="_집행갑지 _밀주교내역2_동명교_석수IC교수량산출서(기둥보강)" xfId="7595"/>
    <cellStyle name="_집행갑지 _밀주교내역2_동명교_석수IC교수량산출서(기둥보강) 2" xfId="7596"/>
    <cellStyle name="_집행갑지 _밀주교내역2_동명교_석수IC교수량산출서(기둥보강) 3" xfId="7597"/>
    <cellStyle name="_집행갑지 _밀주교내역2_석수IC교수량산출서" xfId="7598"/>
    <cellStyle name="_집행갑지 _밀주교내역2_석수IC교수량산출서 2" xfId="7599"/>
    <cellStyle name="_집행갑지 _밀주교내역2_석수IC교수량산출서 3" xfId="7600"/>
    <cellStyle name="_집행갑지 _밀주교내역2_석수IC교수량산출서(기둥보강)" xfId="7601"/>
    <cellStyle name="_집행갑지 _밀주교내역2_석수IC교수량산출서(기둥보강) 2" xfId="7602"/>
    <cellStyle name="_집행갑지 _밀주교내역2_석수IC교수량산출서(기둥보강) 3" xfId="7603"/>
    <cellStyle name="_집행갑지 _밀주교내역2_소하교" xfId="7604"/>
    <cellStyle name="_집행갑지 _밀주교내역2_소하교 2" xfId="7605"/>
    <cellStyle name="_집행갑지 _밀주교내역2_소하교 3" xfId="7606"/>
    <cellStyle name="_집행갑지 _밀주교내역2_소하교_내성천교-수량산출서" xfId="7607"/>
    <cellStyle name="_집행갑지 _밀주교내역2_소하교_내성천교-수량산출서 2" xfId="7608"/>
    <cellStyle name="_집행갑지 _밀주교내역2_소하교_내성천교-수량산출서 3" xfId="7609"/>
    <cellStyle name="_집행갑지 _밀주교내역2_소하교_석수IC교수량산출서" xfId="7610"/>
    <cellStyle name="_집행갑지 _밀주교내역2_소하교_석수IC교수량산출서 2" xfId="7611"/>
    <cellStyle name="_집행갑지 _밀주교내역2_소하교_석수IC교수량산출서 3" xfId="7612"/>
    <cellStyle name="_집행갑지 _밀주교내역2_소하교_석수IC교수량산출서(기둥보강)" xfId="7613"/>
    <cellStyle name="_집행갑지 _밀주교내역2_소하교_석수IC교수량산출서(기둥보강) 2" xfId="7614"/>
    <cellStyle name="_집행갑지 _밀주교내역2_소하교_석수IC교수량산출서(기둥보강) 3" xfId="7615"/>
    <cellStyle name="_집행갑지 _밀주교내역2_소하교수량내역" xfId="7616"/>
    <cellStyle name="_집행갑지 _밀주교내역2_소하교수량내역 2" xfId="7617"/>
    <cellStyle name="_집행갑지 _밀주교내역2_소하교수량내역 3" xfId="7618"/>
    <cellStyle name="_집행갑지 _밀주교내역2_소하교수량내역_내성천교-수량산출서" xfId="7619"/>
    <cellStyle name="_집행갑지 _밀주교내역2_소하교수량내역_내성천교-수량산출서 2" xfId="7620"/>
    <cellStyle name="_집행갑지 _밀주교내역2_소하교수량내역_내성천교-수량산출서 3" xfId="7621"/>
    <cellStyle name="_집행갑지 _밀주교내역2_소하교수량내역_석수IC교수량산출서" xfId="7622"/>
    <cellStyle name="_집행갑지 _밀주교내역2_소하교수량내역_석수IC교수량산출서 2" xfId="7623"/>
    <cellStyle name="_집행갑지 _밀주교내역2_소하교수량내역_석수IC교수량산출서 3" xfId="7624"/>
    <cellStyle name="_집행갑지 _밀주교내역2_소하교수량내역_석수IC교수량산출서(기둥보강)" xfId="7625"/>
    <cellStyle name="_집행갑지 _밀주교내역2_소하교수량내역_석수IC교수량산출서(기둥보강) 2" xfId="7626"/>
    <cellStyle name="_집행갑지 _밀주교내역2_소하교수량내역_석수IC교수량산출서(기둥보강) 3" xfId="7627"/>
    <cellStyle name="_집행갑지 _밀주교내역2_진안교내역3" xfId="7628"/>
    <cellStyle name="_집행갑지 _밀주교내역2_진안교내역3 2" xfId="7629"/>
    <cellStyle name="_집행갑지 _밀주교내역2_진안교내역3 3" xfId="7630"/>
    <cellStyle name="_집행갑지 _밀주교내역2_진안교내역3_내성천교-수량산출서" xfId="7631"/>
    <cellStyle name="_집행갑지 _밀주교내역2_진안교내역3_내성천교-수량산출서 2" xfId="7632"/>
    <cellStyle name="_집행갑지 _밀주교내역2_진안교내역3_내성천교-수량산출서 3" xfId="7633"/>
    <cellStyle name="_집행갑지 _밀주교내역2_진안교내역3_석수IC교수량산출서" xfId="7634"/>
    <cellStyle name="_집행갑지 _밀주교내역2_진안교내역3_석수IC교수량산출서 2" xfId="7635"/>
    <cellStyle name="_집행갑지 _밀주교내역2_진안교내역3_석수IC교수량산출서 3" xfId="7636"/>
    <cellStyle name="_집행갑지 _밀주교내역2_진안교내역3_석수IC교수량산출서(기둥보강)" xfId="7637"/>
    <cellStyle name="_집행갑지 _밀주교내역2_진안교내역3_석수IC교수량산출서(기둥보강) 2" xfId="7638"/>
    <cellStyle name="_집행갑지 _밀주교내역2_진안교내역3_석수IC교수량산출서(기둥보강) 3" xfId="7639"/>
    <cellStyle name="_집행갑지 _밀주교내역2_진위교(수정)" xfId="7640"/>
    <cellStyle name="_집행갑지 _밀주교내역2_진위교(수정) 2" xfId="7641"/>
    <cellStyle name="_집행갑지 _밀주교내역2_진위교(수정) 3" xfId="7642"/>
    <cellStyle name="_집행갑지 _밀주교내역2_진위교(수정)_내성천교-수량산출서" xfId="7643"/>
    <cellStyle name="_집행갑지 _밀주교내역2_진위교(수정)_내성천교-수량산출서 2" xfId="7644"/>
    <cellStyle name="_집행갑지 _밀주교내역2_진위교(수정)_내성천교-수량산출서 3" xfId="7645"/>
    <cellStyle name="_집행갑지 _밀주교내역2_진위교(수정)_석수IC교수량산출서" xfId="7646"/>
    <cellStyle name="_집행갑지 _밀주교내역2_진위교(수정)_석수IC교수량산출서 2" xfId="7647"/>
    <cellStyle name="_집행갑지 _밀주교내역2_진위교(수정)_석수IC교수량산출서 3" xfId="7648"/>
    <cellStyle name="_집행갑지 _밀주교내역2_진위교(수정)_석수IC교수량산출서(기둥보강)" xfId="7649"/>
    <cellStyle name="_집행갑지 _밀주교내역2_진위교(수정)_석수IC교수량산출서(기둥보강) 2" xfId="7650"/>
    <cellStyle name="_집행갑지 _밀주교내역2_진위교(수정)_석수IC교수량산출서(기둥보강) 3" xfId="7651"/>
    <cellStyle name="_집행갑지 _밀주교내역2_진위교내역3" xfId="7652"/>
    <cellStyle name="_집행갑지 _밀주교내역2_진위교내역3 2" xfId="7653"/>
    <cellStyle name="_집행갑지 _밀주교내역2_진위교내역3 3" xfId="7654"/>
    <cellStyle name="_집행갑지 _밀주교내역2_진위교내역3_내성천교-수량산출서" xfId="7655"/>
    <cellStyle name="_집행갑지 _밀주교내역2_진위교내역3_내성천교-수량산출서 2" xfId="7656"/>
    <cellStyle name="_집행갑지 _밀주교내역2_진위교내역3_내성천교-수량산출서 3" xfId="7657"/>
    <cellStyle name="_집행갑지 _밀주교내역2_진위교내역3_석수IC교수량산출서" xfId="7658"/>
    <cellStyle name="_집행갑지 _밀주교내역2_진위교내역3_석수IC교수량산출서 2" xfId="7659"/>
    <cellStyle name="_집행갑지 _밀주교내역2_진위교내역3_석수IC교수량산출서 3" xfId="7660"/>
    <cellStyle name="_집행갑지 _밀주교내역2_진위교내역3_석수IC교수량산출서(기둥보강)" xfId="7661"/>
    <cellStyle name="_집행갑지 _밀주교내역2_진위교내역3_석수IC교수량산출서(기둥보강) 2" xfId="7662"/>
    <cellStyle name="_집행갑지 _밀주교내역2_진위교내역3_석수IC교수량산출서(기둥보강) 3" xfId="7663"/>
    <cellStyle name="_집행갑지 _석수IC교수량산출서" xfId="7664"/>
    <cellStyle name="_집행갑지 _석수IC교수량산출서 2" xfId="7665"/>
    <cellStyle name="_집행갑지 _석수IC교수량산출서 3" xfId="7666"/>
    <cellStyle name="_집행갑지 _석수IC교수량산출서(기둥보강)" xfId="7667"/>
    <cellStyle name="_집행갑지 _석수IC교수량산출서(기둥보강) 2" xfId="7668"/>
    <cellStyle name="_집행갑지 _석수IC교수량산출서(기둥보강) 3" xfId="7669"/>
    <cellStyle name="_집행갑지 _진안교내역3" xfId="7670"/>
    <cellStyle name="_집행갑지 _진안교내역3 2" xfId="7671"/>
    <cellStyle name="_집행갑지 _진안교내역3 3" xfId="7672"/>
    <cellStyle name="_집행갑지 _진안교내역3_내성천교-수량산출서" xfId="7673"/>
    <cellStyle name="_집행갑지 _진안교내역3_내성천교-수량산출서 2" xfId="7674"/>
    <cellStyle name="_집행갑지 _진안교내역3_내성천교-수량산출서 3" xfId="7675"/>
    <cellStyle name="_집행갑지 _진안교내역3_석수IC교수량산출서" xfId="7676"/>
    <cellStyle name="_집행갑지 _진안교내역3_석수IC교수량산출서 2" xfId="7677"/>
    <cellStyle name="_집행갑지 _진안교내역3_석수IC교수량산출서 3" xfId="7678"/>
    <cellStyle name="_집행갑지 _진안교내역3_석수IC교수량산출서(기둥보강)" xfId="7679"/>
    <cellStyle name="_집행갑지 _진안교내역3_석수IC교수량산출서(기둥보강) 2" xfId="7680"/>
    <cellStyle name="_집행갑지 _진안교내역3_석수IC교수량산출서(기둥보강) 3" xfId="7681"/>
    <cellStyle name="_차드" xfId="10803"/>
    <cellStyle name="_차수별 관자재리스트(시도,구도)" xfId="7682"/>
    <cellStyle name="_차수별 관자재리스트(시도,구도) 2" xfId="7683"/>
    <cellStyle name="_차수별 관자재리스트(시도,구도) 3" xfId="7684"/>
    <cellStyle name="_차수별 관자재리스트(시도,구도)_도로굴착 복구비 정비대장-1" xfId="7685"/>
    <cellStyle name="_차수별 관자재리스트(시도,구도)_도로굴착 복구비 정비대장-1 2" xfId="7686"/>
    <cellStyle name="_차수별 관자재리스트(시도,구도)_도로굴착 복구비 정비대장-1 3" xfId="7687"/>
    <cellStyle name="_창(에리트(설치제외)" xfId="7688"/>
    <cellStyle name="_창(에리트(설치제외) 2" xfId="7689"/>
    <cellStyle name="_창(에리트(설치제외) 3" xfId="7690"/>
    <cellStyle name="_청덕4교(마북)-일반수량" xfId="7691"/>
    <cellStyle name="_청덕4교(마북)-일반수량 2" xfId="7692"/>
    <cellStyle name="_청덕4교(마북)-일반수량 3" xfId="7693"/>
    <cellStyle name="_청원IC육교여건수량조정1" xfId="9984"/>
    <cellStyle name="_총괄변경(1회)" xfId="1160"/>
    <cellStyle name="_최종분" xfId="1161"/>
    <cellStyle name="_최종분 2" xfId="7694"/>
    <cellStyle name="_최종분 3" xfId="7695"/>
    <cellStyle name="_최종분 4" xfId="11399"/>
    <cellStyle name="_최종분_3.0설계변경(3회)" xfId="1162"/>
    <cellStyle name="_최종분_설계변경(1회)" xfId="1163"/>
    <cellStyle name="_최종분_설계변경(2회)" xfId="1164"/>
    <cellStyle name="_최종분_설계변경(3회)" xfId="1165"/>
    <cellStyle name="_최종분_설계변경내역서" xfId="1166"/>
    <cellStyle name="_측구내역서 및 일위대가" xfId="7696"/>
    <cellStyle name="_측구내역서 및 일위대가 2" xfId="7697"/>
    <cellStyle name="_측구내역서 및 일위대가 3" xfId="7698"/>
    <cellStyle name="_측구내역서 및 일위대가_도로굴착 복구비 정비대장-1" xfId="7699"/>
    <cellStyle name="_측구내역서 및 일위대가_도로굴착 복구비 정비대장-1 2" xfId="7700"/>
    <cellStyle name="_측구내역서 및 일위대가_도로굴착 복구비 정비대장-1 3" xfId="7701"/>
    <cellStyle name="_측구내역서 및 일위대가_수량산출서" xfId="7702"/>
    <cellStyle name="_측구내역서 및 일위대가_수량산출서 2" xfId="7703"/>
    <cellStyle name="_측구내역서 및 일위대가_수량산출서 3" xfId="7704"/>
    <cellStyle name="_측구내역서 및 일위대가_양재천 수로box실정보고" xfId="7705"/>
    <cellStyle name="_측구내역서 및 일위대가_양재천 수로box실정보고 2" xfId="7706"/>
    <cellStyle name="_측구내역서 및 일위대가_양재천 수로box실정보고 3" xfId="7707"/>
    <cellStyle name="_측구내역서 및 일위대가_양재천 수로box실정보고_도로굴착 복구비 정비대장-1" xfId="7708"/>
    <cellStyle name="_측구내역서 및 일위대가_양재천 수로box실정보고_도로굴착 복구비 정비대장-1 2" xfId="7709"/>
    <cellStyle name="_측구내역서 및 일위대가_양재천 수로box실정보고_도로굴착 복구비 정비대장-1 3" xfId="7710"/>
    <cellStyle name="_크로스텍-1220" xfId="10804"/>
    <cellStyle name="_터미널현장 토사반입(낙찰적용,시속35)" xfId="7711"/>
    <cellStyle name="_터미널현장 토사반입(낙찰적용,시속35) 2" xfId="7712"/>
    <cellStyle name="_테마공사새로03" xfId="7713"/>
    <cellStyle name="_테마공사새로03 2" xfId="7714"/>
    <cellStyle name="_테마공사새로03 3" xfId="7715"/>
    <cellStyle name="_토공유동표(당검) " xfId="9985"/>
    <cellStyle name="_토취장실정보고(제4&amp;5토취장)" xfId="10805"/>
    <cellStyle name="_토취장정산(제1&amp;3토취장)" xfId="10806"/>
    <cellStyle name="_토취장정산(제1&amp;3토취장)_토취장실정보고(제5토치장)" xfId="10807"/>
    <cellStyle name="_토취장정산(제1&amp;3토취장)_토취장실정보고(제6토치장)" xfId="10808"/>
    <cellStyle name="_통신(일위대가) 통신_(최종본)" xfId="7716"/>
    <cellStyle name="_통신(일위대가) 통신_(최종본) 2" xfId="7717"/>
    <cellStyle name="_통신(일위대가) 통신_(최종본) 3" xfId="7718"/>
    <cellStyle name="_투찰(안덕대정)" xfId="10809"/>
    <cellStyle name="_투찰(안덕대정)_050707 전체내역서(최초)" xfId="10810"/>
    <cellStyle name="_투찰(안덕대정)_050716 하도분개" xfId="10811"/>
    <cellStyle name="_투찰(안덕대정)_견적" xfId="10812"/>
    <cellStyle name="_투찰(안덕대정)_견적_050707 전체내역서(최초)" xfId="10813"/>
    <cellStyle name="_투찰(안덕대정)_견적_050716 하도분개" xfId="10814"/>
    <cellStyle name="_투찰(안덕대정)_단가산출근거" xfId="10815"/>
    <cellStyle name="_투찰(안덕대정)_단가승인양식" xfId="10816"/>
    <cellStyle name="_투찰(안덕대정)_산근" xfId="10817"/>
    <cellStyle name="_투찰(안덕대정)_산근_050707 전체내역서(최초)" xfId="10818"/>
    <cellStyle name="_투찰(안덕대정)_산근_050716 하도분개" xfId="10819"/>
    <cellStyle name="_투찰(안덕대정)_실행변경(예상)보고서" xfId="10820"/>
    <cellStyle name="_투찰(안덕대정)_실행변경(예상)보고서_단가승인양식" xfId="10821"/>
    <cellStyle name="_투찰(안덕대정)_투찰_대둔산" xfId="10822"/>
    <cellStyle name="_투찰(안덕대정)_투찰_대둔산_050707 전체내역서(최초)" xfId="10823"/>
    <cellStyle name="_투찰(안덕대정)_투찰_대둔산_050716 하도분개" xfId="10824"/>
    <cellStyle name="_투찰(안덕대정)1" xfId="10825"/>
    <cellStyle name="_투찰(안덕대정)1_050707 전체내역서(최초)" xfId="10826"/>
    <cellStyle name="_투찰(안덕대정)1_050716 하도분개" xfId="10827"/>
    <cellStyle name="_투찰(안덕대정)1_견적" xfId="10828"/>
    <cellStyle name="_투찰(안덕대정)1_견적_050707 전체내역서(최초)" xfId="10829"/>
    <cellStyle name="_투찰(안덕대정)1_견적_050716 하도분개" xfId="10830"/>
    <cellStyle name="_투찰(안덕대정)1_단가산출근거" xfId="10831"/>
    <cellStyle name="_투찰(안덕대정)1_단가승인양식" xfId="10832"/>
    <cellStyle name="_투찰(안덕대정)1_산근" xfId="10833"/>
    <cellStyle name="_투찰(안덕대정)1_산근_050707 전체내역서(최초)" xfId="10834"/>
    <cellStyle name="_투찰(안덕대정)1_산근_050716 하도분개" xfId="10835"/>
    <cellStyle name="_투찰(안덕대정)1_실행변경(예상)보고서" xfId="10836"/>
    <cellStyle name="_투찰(안덕대정)1_실행변경(예상)보고서_단가승인양식" xfId="10837"/>
    <cellStyle name="_투찰(안덕대정)1_투찰_대둔산" xfId="10838"/>
    <cellStyle name="_투찰(안덕대정)1_투찰_대둔산_050707 전체내역서(최초)" xfId="10839"/>
    <cellStyle name="_투찰(안덕대정)1_투찰_대둔산_050716 하도분개" xfId="10840"/>
    <cellStyle name="_투찰내역" xfId="10841"/>
    <cellStyle name="_투찰내역_050707 전체내역서(최초)" xfId="10842"/>
    <cellStyle name="_투찰내역_050716 하도분개" xfId="10843"/>
    <cellStyle name="_투찰내역R1" xfId="10844"/>
    <cellStyle name="_투찰내역R1_050707 전체내역서(최초)" xfId="10845"/>
    <cellStyle name="_투찰내역R1_050716 하도분개" xfId="10846"/>
    <cellStyle name="_파장정수장수량산출서" xfId="7719"/>
    <cellStyle name="_폐기물유용" xfId="10847"/>
    <cellStyle name="_폐기물유용_임목폐" xfId="10848"/>
    <cellStyle name="_폐기물유용_임목폐기물(1+340~1+446)" xfId="10849"/>
    <cellStyle name="_폐기물유용_임목폐기물(신창교차로)" xfId="10850"/>
    <cellStyle name="_폐기물처리비실정보고" xfId="7720"/>
    <cellStyle name="_폐기물처리비실정보고 2" xfId="7721"/>
    <cellStyle name="_폐기물처리비실정보고 3" xfId="7722"/>
    <cellStyle name="_포장설계지침(수정전)" xfId="7723"/>
    <cellStyle name="_포장설계지침(수정전) 2" xfId="7724"/>
    <cellStyle name="_포장설계지침(수정전) 3" xfId="7725"/>
    <cellStyle name="_포항실행견적내역" xfId="1167"/>
    <cellStyle name="_포항실행견적내역_산학협력관" xfId="1168"/>
    <cellStyle name="_포항실행견적내역_장수리연립주택내역서1" xfId="1169"/>
    <cellStyle name="_포항실행견적내역_장수리전기도급내역" xfId="1170"/>
    <cellStyle name="_포항실행견적내역_전기도급제출내역(변경후)" xfId="1171"/>
    <cellStyle name="_표산1교상부" xfId="7726"/>
    <cellStyle name="_표산1교상부 2" xfId="7727"/>
    <cellStyle name="_표산1교상부 3" xfId="7728"/>
    <cellStyle name="_표산2교상부" xfId="7729"/>
    <cellStyle name="_표산2교상부 2" xfId="7730"/>
    <cellStyle name="_표산2교상부 3" xfId="7731"/>
    <cellStyle name="_프리웨팅공법(-보수보강-2009상반기)일위대가2" xfId="7732"/>
    <cellStyle name="_프리웨팅공법(-보수보강-2009상반기)일위대가2 2" xfId="7733"/>
    <cellStyle name="_프리웨팅공법(-보수보강-2009상반기)일위대가2 3" xfId="7734"/>
    <cellStyle name="_프리웨팅공법2008상반기일위대가" xfId="10851"/>
    <cellStyle name="_하도급율" xfId="10852"/>
    <cellStyle name="_하도변경현황" xfId="10853"/>
    <cellStyle name="_하판2,3교 초기점검 용역" xfId="10854"/>
    <cellStyle name="_한강,일반교량2004_변경1회" xfId="1172"/>
    <cellStyle name="_한강,일반교량2004_변경1회_3.0설계변경(3회)" xfId="1173"/>
    <cellStyle name="_한강,일반교량2004_변경1회_설계변경(1회)" xfId="1174"/>
    <cellStyle name="_한강,일반교량2004_변경1회_설계변경(2회)" xfId="1175"/>
    <cellStyle name="_한강,일반교량2004_변경1회_설계변경(3회)" xfId="1176"/>
    <cellStyle name="_한강,일반교량2004_변경1회_설계변경내역서" xfId="1177"/>
    <cellStyle name="_한강교량 일상유지보수공사 계약내역서_수정본" xfId="1178"/>
    <cellStyle name="_합의서" xfId="7735"/>
    <cellStyle name="_합의서 2" xfId="7736"/>
    <cellStyle name="_합의서_2009도로부속물 완료보고서(1차)" xfId="7737"/>
    <cellStyle name="_합의서_2009도로부속물 완료보고서(1차) 2" xfId="7738"/>
    <cellStyle name="_합의서_2009도로부속물 완료보고서(1차)_2009도로부속물-계약내역서(변경제1회))" xfId="7739"/>
    <cellStyle name="_합의서_2009도로부속물 완료보고서(1차)_2009도로부속물-계약내역서(변경제1회)) 2" xfId="7740"/>
    <cellStyle name="_합의서_2009도로부속물_완료보고서(2차)" xfId="7741"/>
    <cellStyle name="_합의서_2009도로부속물_완료보고서(2차) 2" xfId="7742"/>
    <cellStyle name="_합의서_2009도로부속물_완료보고서(2차)_2009도로부속물-계약내역서(변경제1회))" xfId="7743"/>
    <cellStyle name="_합의서_2009도로부속물_완료보고서(2차)_2009도로부속물-계약내역서(변경제1회)) 2" xfId="7744"/>
    <cellStyle name="_합의서_2009도로부속물-계약내역서(변경제1회))" xfId="7745"/>
    <cellStyle name="_합의서_2009도로부속물-계약내역서(변경제1회)) 2" xfId="7746"/>
    <cellStyle name="_합의서_2009도로부속물-계약내역서(변경제1회))_2009도로부속물-계약내역서(변경제1회))" xfId="7747"/>
    <cellStyle name="_합의서_2009도로부속물-계약내역서(변경제1회))_2009도로부속물-계약내역서(변경제1회)) 2" xfId="7748"/>
    <cellStyle name="_합의서_관내시설물-변경(제1회)" xfId="7749"/>
    <cellStyle name="_합의서_관내시설물-변경(제1회) 2" xfId="7750"/>
    <cellStyle name="_합의서_관내시설물-변경(제1회)_2009도로부속물-계약내역서(변경제1회))" xfId="7751"/>
    <cellStyle name="_합의서_관내시설물-변경(제1회)_2009도로부속물-계약내역서(변경제1회)) 2" xfId="7752"/>
    <cellStyle name="_합의서_선정안(삼산)" xfId="7753"/>
    <cellStyle name="_합의서_선정안(삼산) 2" xfId="7754"/>
    <cellStyle name="_합의서_선정안(삼산)_2009도로부속물 완료보고서(1차)" xfId="7755"/>
    <cellStyle name="_합의서_선정안(삼산)_2009도로부속물 완료보고서(1차) 2" xfId="7756"/>
    <cellStyle name="_합의서_선정안(삼산)_2009도로부속물 완료보고서(1차)_2009도로부속물-계약내역서(변경제1회))" xfId="7757"/>
    <cellStyle name="_합의서_선정안(삼산)_2009도로부속물 완료보고서(1차)_2009도로부속물-계약내역서(변경제1회)) 2" xfId="7758"/>
    <cellStyle name="_합의서_선정안(삼산)_2009도로부속물_완료보고서(2차)" xfId="7759"/>
    <cellStyle name="_합의서_선정안(삼산)_2009도로부속물_완료보고서(2차) 2" xfId="7760"/>
    <cellStyle name="_합의서_선정안(삼산)_2009도로부속물_완료보고서(2차)_2009도로부속물-계약내역서(변경제1회))" xfId="7761"/>
    <cellStyle name="_합의서_선정안(삼산)_2009도로부속물_완료보고서(2차)_2009도로부속물-계약내역서(변경제1회)) 2" xfId="7762"/>
    <cellStyle name="_합의서_선정안(삼산)_2009도로부속물-계약내역서(변경제1회))" xfId="7763"/>
    <cellStyle name="_합의서_선정안(삼산)_2009도로부속물-계약내역서(변경제1회)) 2" xfId="7764"/>
    <cellStyle name="_합의서_선정안(삼산)_2009도로부속물-계약내역서(변경제1회))_2009도로부속물-계약내역서(변경제1회))" xfId="7765"/>
    <cellStyle name="_합의서_선정안(삼산)_2009도로부속물-계약내역서(변경제1회))_2009도로부속물-계약내역서(변경제1회)) 2" xfId="7766"/>
    <cellStyle name="_합의서_선정안(삼산)_관내시설물-변경(제1회)" xfId="7767"/>
    <cellStyle name="_합의서_선정안(삼산)_관내시설물-변경(제1회) 2" xfId="7768"/>
    <cellStyle name="_합의서_선정안(삼산)_관내시설물-변경(제1회)_2009도로부속물-계약내역서(변경제1회))" xfId="7769"/>
    <cellStyle name="_합의서_선정안(삼산)_관내시설물-변경(제1회)_2009도로부속물-계약내역서(변경제1회)) 2" xfId="7770"/>
    <cellStyle name="_합의서_추풍령" xfId="7771"/>
    <cellStyle name="_합의서_추풍령 2" xfId="7772"/>
    <cellStyle name="_합의서_추풍령_2009도로부속물 완료보고서(1차)" xfId="7773"/>
    <cellStyle name="_합의서_추풍령_2009도로부속물 완료보고서(1차) 2" xfId="7774"/>
    <cellStyle name="_합의서_추풍령_2009도로부속물 완료보고서(1차)_2009도로부속물-계약내역서(변경제1회))" xfId="7775"/>
    <cellStyle name="_합의서_추풍령_2009도로부속물 완료보고서(1차)_2009도로부속물-계약내역서(변경제1회)) 2" xfId="7776"/>
    <cellStyle name="_합의서_추풍령_2009도로부속물_완료보고서(2차)" xfId="7777"/>
    <cellStyle name="_합의서_추풍령_2009도로부속물_완료보고서(2차) 2" xfId="7778"/>
    <cellStyle name="_합의서_추풍령_2009도로부속물_완료보고서(2차)_2009도로부속물-계약내역서(변경제1회))" xfId="7779"/>
    <cellStyle name="_합의서_추풍령_2009도로부속물_완료보고서(2차)_2009도로부속물-계약내역서(변경제1회)) 2" xfId="7780"/>
    <cellStyle name="_합의서_추풍령_2009도로부속물-계약내역서(변경제1회))" xfId="7781"/>
    <cellStyle name="_합의서_추풍령_2009도로부속물-계약내역서(변경제1회)) 2" xfId="7782"/>
    <cellStyle name="_합의서_추풍령_2009도로부속물-계약내역서(변경제1회))_2009도로부속물-계약내역서(변경제1회))" xfId="7783"/>
    <cellStyle name="_합의서_추풍령_2009도로부속물-계약내역서(변경제1회))_2009도로부속물-계약내역서(변경제1회)) 2" xfId="7784"/>
    <cellStyle name="_합의서_추풍령_관내시설물-변경(제1회)" xfId="7785"/>
    <cellStyle name="_합의서_추풍령_관내시설물-변경(제1회) 2" xfId="7786"/>
    <cellStyle name="_합의서_추풍령_관내시설물-변경(제1회)_2009도로부속물-계약내역서(변경제1회))" xfId="7787"/>
    <cellStyle name="_합의서_추풍령_관내시설물-변경(제1회)_2009도로부속물-계약내역서(변경제1회)) 2" xfId="7788"/>
    <cellStyle name="_합의서_추풍령-1" xfId="7789"/>
    <cellStyle name="_합의서_추풍령-1 2" xfId="7790"/>
    <cellStyle name="_합의서_추풍령-1_2009도로부속물 완료보고서(1차)" xfId="7791"/>
    <cellStyle name="_합의서_추풍령-1_2009도로부속물 완료보고서(1차) 2" xfId="7792"/>
    <cellStyle name="_합의서_추풍령-1_2009도로부속물 완료보고서(1차)_2009도로부속물-계약내역서(변경제1회))" xfId="7793"/>
    <cellStyle name="_합의서_추풍령-1_2009도로부속물 완료보고서(1차)_2009도로부속물-계약내역서(변경제1회)) 2" xfId="7794"/>
    <cellStyle name="_합의서_추풍령-1_2009도로부속물_완료보고서(2차)" xfId="7795"/>
    <cellStyle name="_합의서_추풍령-1_2009도로부속물_완료보고서(2차) 2" xfId="7796"/>
    <cellStyle name="_합의서_추풍령-1_2009도로부속물_완료보고서(2차)_2009도로부속물-계약내역서(변경제1회))" xfId="7797"/>
    <cellStyle name="_합의서_추풍령-1_2009도로부속물_완료보고서(2차)_2009도로부속물-계약내역서(변경제1회)) 2" xfId="7798"/>
    <cellStyle name="_합의서_추풍령-1_2009도로부속물-계약내역서(변경제1회))" xfId="7799"/>
    <cellStyle name="_합의서_추풍령-1_2009도로부속물-계약내역서(변경제1회)) 2" xfId="7800"/>
    <cellStyle name="_합의서_추풍령-1_2009도로부속물-계약내역서(변경제1회))_2009도로부속물-계약내역서(변경제1회))" xfId="7801"/>
    <cellStyle name="_합의서_추풍령-1_2009도로부속물-계약내역서(변경제1회))_2009도로부속물-계약내역서(변경제1회)) 2" xfId="7802"/>
    <cellStyle name="_합의서_추풍령-1_관내시설물-변경(제1회)" xfId="7803"/>
    <cellStyle name="_합의서_추풍령-1_관내시설물-변경(제1회) 2" xfId="7804"/>
    <cellStyle name="_합의서_추풍령-1_관내시설물-변경(제1회)_2009도로부속물-계약내역서(변경제1회))" xfId="7805"/>
    <cellStyle name="_합의서_추풍령-1_관내시설물-변경(제1회)_2009도로부속물-계약내역서(변경제1회)) 2" xfId="7806"/>
    <cellStyle name="_현장(실행)" xfId="10855"/>
    <cellStyle name="_현장경상비" xfId="10856"/>
    <cellStyle name="_현장문제점" xfId="10857"/>
    <cellStyle name="_현장문제점_2002경영전략회의" xfId="10858"/>
    <cellStyle name="_현장문제점_2002년도경영계획" xfId="10859"/>
    <cellStyle name="_현장문제점_생산성2002" xfId="10860"/>
    <cellStyle name="_현장문제점_현장공사현황" xfId="10861"/>
    <cellStyle name="_현장문제점_현장공사현황(공동사)" xfId="10862"/>
    <cellStyle name="_현장문제점_현장공사현황(대내)" xfId="10863"/>
    <cellStyle name="_현장문제점_현장공사현황_2002년도경영계획" xfId="10864"/>
    <cellStyle name="_현장문제점_현장조직표" xfId="10865"/>
    <cellStyle name="_현장문제점_현장조직표_2002년도경영계획" xfId="10866"/>
    <cellStyle name="_현장문제점_현장현황(공동사)" xfId="10867"/>
    <cellStyle name="_현장문제점_현장현황(사장님)" xfId="10868"/>
    <cellStyle name="_현황" xfId="10869"/>
    <cellStyle name="_현황_2002경영전략회의" xfId="10870"/>
    <cellStyle name="_현황_2002년도경영계획" xfId="10871"/>
    <cellStyle name="_현황_생산성2002" xfId="10872"/>
    <cellStyle name="_현황_현장공사현황" xfId="10873"/>
    <cellStyle name="_현황_현장공사현황(공동사)" xfId="10874"/>
    <cellStyle name="_현황_현장공사현황(대내)" xfId="10875"/>
    <cellStyle name="_현황_현장공사현황_2002년도경영계획" xfId="10876"/>
    <cellStyle name="_현황_현장조직표" xfId="10877"/>
    <cellStyle name="_현황_현장조직표_2002년도경영계획" xfId="10878"/>
    <cellStyle name="_현황_현장현황(공동사)" xfId="10879"/>
    <cellStyle name="_현황_현장현황(사장님)" xfId="10880"/>
    <cellStyle name="_협력업체list" xfId="1179"/>
    <cellStyle name="_협력업체list_산학협력관" xfId="1180"/>
    <cellStyle name="_협력업체list_장수리연립주택내역서1" xfId="1181"/>
    <cellStyle name="_협력업체list_장수리전기도급내역" xfId="1182"/>
    <cellStyle name="_협력업체list_전기도급제출내역(변경후)" xfId="1183"/>
    <cellStyle name="_호남선두계역외2개소연결통로" xfId="7807"/>
    <cellStyle name="_호남선두계역외2개소연결통로 2" xfId="7808"/>
    <cellStyle name="_호남선두계역외2개소연결통로 3" xfId="7809"/>
    <cellStyle name="_홍대,화정견적" xfId="1184"/>
    <cellStyle name="_확인보링" xfId="10881"/>
    <cellStyle name="_회의자료(03년12월11일)" xfId="1185"/>
    <cellStyle name="_회의자료(03년12월11일)_2007한강일상(2007.3.11)" xfId="1186"/>
    <cellStyle name="_회의자료(03년12월11일)_2007한강일상(2007.3.11)_한강교량 일상유지보수공사 계약내역서" xfId="1187"/>
    <cellStyle name="_회의자료(03년12월11일)_한강교량 일상유지보수공사 계약내역서" xfId="1188"/>
    <cellStyle name="_횡배수관(1000)" xfId="10882"/>
    <cellStyle name="_후경리" xfId="10883"/>
    <cellStyle name="_후경리_단가승인양식" xfId="10884"/>
    <cellStyle name="´þ·?" xfId="7810"/>
    <cellStyle name="´þ·? 2" xfId="7811"/>
    <cellStyle name="´þ·? 3" xfId="7812"/>
    <cellStyle name="’E‰Y [0.00]_laroux" xfId="1189"/>
    <cellStyle name="’E‰Y_laroux" xfId="1190"/>
    <cellStyle name="¤@?e_TEST-1 " xfId="1191"/>
    <cellStyle name="+,-,0" xfId="1192"/>
    <cellStyle name="+,-,0 2" xfId="7813"/>
    <cellStyle name="+,-,0 3" xfId="7814"/>
    <cellStyle name="+,-,0 4" xfId="7815"/>
    <cellStyle name="+,-,0 5" xfId="7816"/>
    <cellStyle name="△ []" xfId="1193"/>
    <cellStyle name="△ [] 2" xfId="7817"/>
    <cellStyle name="△ [] 3" xfId="7818"/>
    <cellStyle name="△ [] 4" xfId="7819"/>
    <cellStyle name="△ [] 5" xfId="7820"/>
    <cellStyle name="△ [0]" xfId="1194"/>
    <cellStyle name="△ [0] 2" xfId="7821"/>
    <cellStyle name="△ [0] 3" xfId="7822"/>
    <cellStyle name="△ [0] 4" xfId="7823"/>
    <cellStyle name="△ [0] 5" xfId="7824"/>
    <cellStyle name="°ia¤¼o¼ya¡" xfId="7825"/>
    <cellStyle name="°ia¤¼o¼ya¡ 2" xfId="7826"/>
    <cellStyle name="°ia¤¼o¼ya¡ 3" xfId="7827"/>
    <cellStyle name="°ia¤aa·a1" xfId="7828"/>
    <cellStyle name="°ia¤aa·a1 2" xfId="7829"/>
    <cellStyle name="°ia¤aa·a1 3" xfId="7830"/>
    <cellStyle name="°ia¤aa·a2" xfId="7831"/>
    <cellStyle name="°ia¤aa·a2 2" xfId="7832"/>
    <cellStyle name="°ia¤aa·a2 3" xfId="7833"/>
    <cellStyle name="" xfId="7834"/>
    <cellStyle name=" 2" xfId="7835"/>
    <cellStyle name=" 3" xfId="7836"/>
    <cellStyle name="æØè [0.00]_NT Server " xfId="10885"/>
    <cellStyle name="æØè_NT Server " xfId="10886"/>
    <cellStyle name="ÊÝ [0.00]_NT Server " xfId="10887"/>
    <cellStyle name="ÊÝ_NT Server " xfId="10888"/>
    <cellStyle name="W?_½RmF¼° " xfId="10889"/>
    <cellStyle name="W_Pacific Region P&amp;L" xfId="1195"/>
    <cellStyle name="0" xfId="1196"/>
    <cellStyle name="0 2" xfId="7837"/>
    <cellStyle name="0 3" xfId="7838"/>
    <cellStyle name="0 4" xfId="7839"/>
    <cellStyle name="0%" xfId="7840"/>
    <cellStyle name="0% 2" xfId="7841"/>
    <cellStyle name="0% 3" xfId="7842"/>
    <cellStyle name="0,0_x000d__x000a_NA_x000d__x000a_" xfId="7843"/>
    <cellStyle name="0,0_x000d__x000a_NA_x000d__x000a_ 2" xfId="7844"/>
    <cellStyle name="0,0_x000d__x000a_NA_x000d__x000a_ 3" xfId="7845"/>
    <cellStyle name="0.0" xfId="1197"/>
    <cellStyle name="0.0 2" xfId="7846"/>
    <cellStyle name="0.0 3" xfId="7847"/>
    <cellStyle name="0.0 4" xfId="7848"/>
    <cellStyle name="0.0 5" xfId="7849"/>
    <cellStyle name="0.0 6" xfId="11400"/>
    <cellStyle name="0.0%" xfId="7850"/>
    <cellStyle name="0.0% 2" xfId="7851"/>
    <cellStyle name="0.0% 3" xfId="7852"/>
    <cellStyle name="0.00" xfId="1198"/>
    <cellStyle name="0.00 2" xfId="7853"/>
    <cellStyle name="0.00 3" xfId="7854"/>
    <cellStyle name="0.00 4" xfId="7855"/>
    <cellStyle name="0.00 5" xfId="7856"/>
    <cellStyle name="0.00 6" xfId="11401"/>
    <cellStyle name="0.00%" xfId="7857"/>
    <cellStyle name="0.00% 2" xfId="7858"/>
    <cellStyle name="0.00% 3" xfId="7859"/>
    <cellStyle name="0.000%" xfId="7860"/>
    <cellStyle name="0.000% 2" xfId="7861"/>
    <cellStyle name="0.000% 3" xfId="7862"/>
    <cellStyle name="0.0000%" xfId="7863"/>
    <cellStyle name="0.0000% 2" xfId="7864"/>
    <cellStyle name="0.0000% 3" xfId="7865"/>
    <cellStyle name="0]_laroux_1_PLDT" xfId="7866"/>
    <cellStyle name="0_2012년설계지침일위대가(도로및교통부속물,균열보수)-강서" xfId="7867"/>
    <cellStyle name="0_2012년설계지침일위대가(도로및교통부속물,균열보수)-강서 2" xfId="7868"/>
    <cellStyle name="0_2012년설계지침일위대가(도로및교통부속물,균열보수)-강서 3" xfId="7869"/>
    <cellStyle name="0_계약 단위단가 산출(연간단가)" xfId="7870"/>
    <cellStyle name="0_계약 단위단가 산출(연간단가) 2" xfId="7871"/>
    <cellStyle name="0_계약 단위단가 산출(연간단가) 3" xfId="7872"/>
    <cellStyle name="00" xfId="1199"/>
    <cellStyle name="00 2" xfId="7873"/>
    <cellStyle name="00 3" xfId="7874"/>
    <cellStyle name="00 4" xfId="7875"/>
    <cellStyle name="00K000" xfId="7876"/>
    <cellStyle name="00K000 2" xfId="7877"/>
    <cellStyle name="00K000 3" xfId="7878"/>
    <cellStyle name="00K000.000" xfId="7879"/>
    <cellStyle name="00K000.000 2" xfId="7880"/>
    <cellStyle name="00K000.000 3" xfId="7881"/>
    <cellStyle name="¾E°CE¸°e¹yAI" xfId="1200"/>
    <cellStyle name="1" xfId="7882"/>
    <cellStyle name="1 2" xfId="7883"/>
    <cellStyle name="1 3" xfId="7884"/>
    <cellStyle name="1 4" xfId="11402"/>
    <cellStyle name="1)" xfId="10890"/>
    <cellStyle name="1." xfId="10891"/>
    <cellStyle name="1_02길선급수관로" xfId="7885"/>
    <cellStyle name="1_02길선급수관로 2" xfId="7886"/>
    <cellStyle name="1_02길선급수관로 3" xfId="7887"/>
    <cellStyle name="1_02길선급수관로1" xfId="7888"/>
    <cellStyle name="1_02길선급수관로1 2" xfId="7889"/>
    <cellStyle name="1_02길선급수관로1 3" xfId="7890"/>
    <cellStyle name="1_06몽촌급수관로" xfId="7891"/>
    <cellStyle name="1_06몽촌급수관로 2" xfId="7892"/>
    <cellStyle name="1_06몽촌급수관로 3" xfId="7893"/>
    <cellStyle name="1_2.송수공" xfId="7894"/>
    <cellStyle name="1_2.송수공 2" xfId="7895"/>
    <cellStyle name="1_2.송수공 3" xfId="7896"/>
    <cellStyle name="1_2007지하차도 완료보고서(4차)" xfId="7897"/>
    <cellStyle name="1_2007지하차도 완료보고서(4차) 2" xfId="7898"/>
    <cellStyle name="1_2012년 1월 물가조사" xfId="7899"/>
    <cellStyle name="1_2012년 1월 물가조사 2" xfId="7900"/>
    <cellStyle name="1_2012년 1월 물가조사 3" xfId="7901"/>
    <cellStyle name="1_total" xfId="7902"/>
    <cellStyle name="1_total 2" xfId="7903"/>
    <cellStyle name="1_total 3" xfId="7904"/>
    <cellStyle name="1_total_00-예산서양식100" xfId="10892"/>
    <cellStyle name="1_total_기성(2차)준공" xfId="7905"/>
    <cellStyle name="1_total_기성(2차)준공 2" xfId="7906"/>
    <cellStyle name="1_total_기성(2차)준공 3" xfId="7907"/>
    <cellStyle name="1_total_현충묘지-예산서(조경)" xfId="10893"/>
    <cellStyle name="1_total_현충묘지-예산서(조경)_예산서-엑셀변환양식100" xfId="10894"/>
    <cellStyle name="1_total_현충묘지-예산서(조경)_예산서-엑셀변환양식100_00-예산서양식100" xfId="10895"/>
    <cellStyle name="1_tree" xfId="7908"/>
    <cellStyle name="1_tree 2" xfId="7909"/>
    <cellStyle name="1_tree 3" xfId="7910"/>
    <cellStyle name="1_tree_00-예산서양식100" xfId="10896"/>
    <cellStyle name="1_tree_기성(2차)준공" xfId="7911"/>
    <cellStyle name="1_tree_기성(2차)준공 2" xfId="7912"/>
    <cellStyle name="1_tree_기성(2차)준공 3" xfId="7913"/>
    <cellStyle name="1_tree_수량산출" xfId="7914"/>
    <cellStyle name="1_tree_수량산출 2" xfId="7915"/>
    <cellStyle name="1_tree_수량산출 3" xfId="7916"/>
    <cellStyle name="1_tree_수량산출_00-예산서양식100" xfId="10897"/>
    <cellStyle name="1_tree_수량산출_기성(2차)준공" xfId="7917"/>
    <cellStyle name="1_tree_수량산출_기성(2차)준공 2" xfId="7918"/>
    <cellStyle name="1_tree_수량산출_기성(2차)준공 3" xfId="7919"/>
    <cellStyle name="1_tree_수량산출_현충묘지-예산서(조경)" xfId="10898"/>
    <cellStyle name="1_tree_수량산출_현충묘지-예산서(조경)_예산서-엑셀변환양식100" xfId="10899"/>
    <cellStyle name="1_tree_수량산출_현충묘지-예산서(조경)_예산서-엑셀변환양식100_00-예산서양식100" xfId="10900"/>
    <cellStyle name="1_tree_현충묘지-예산서(조경)" xfId="10901"/>
    <cellStyle name="1_tree_현충묘지-예산서(조경)_예산서-엑셀변환양식100" xfId="10902"/>
    <cellStyle name="1_tree_현충묘지-예산서(조경)_예산서-엑셀변환양식100_00-예산서양식100" xfId="10903"/>
    <cellStyle name="1_계약 단위단가 산출(연간단가)" xfId="7920"/>
    <cellStyle name="1_계약 단위단가 산출(연간단가) 2" xfId="7921"/>
    <cellStyle name="1_계약 단위단가 산출(연간단가) 3" xfId="7922"/>
    <cellStyle name="1_고산중(내역)" xfId="9986"/>
    <cellStyle name="1_고산중공내역" xfId="9987"/>
    <cellStyle name="1_내역서(발주-2006년비교표)" xfId="10904"/>
    <cellStyle name="1_내역서(발주-rpr2006년기준)" xfId="10905"/>
    <cellStyle name="1_단가산출" xfId="7923"/>
    <cellStyle name="1_단가산출 2" xfId="7924"/>
    <cellStyle name="1_단가산출 3" xfId="7925"/>
    <cellStyle name="1_단가조사표" xfId="7926"/>
    <cellStyle name="1_단가조사표 2" xfId="7927"/>
    <cellStyle name="1_단가조사표 3" xfId="7928"/>
    <cellStyle name="1_단가조사표 4" xfId="11403"/>
    <cellStyle name="1_단가조사표_1011소각" xfId="7929"/>
    <cellStyle name="1_단가조사표_1011소각 2" xfId="7930"/>
    <cellStyle name="1_단가조사표_1011소각 3" xfId="7931"/>
    <cellStyle name="1_단가조사표_1011소각_계약 단위단가 산출(연간단가)" xfId="7932"/>
    <cellStyle name="1_단가조사표_1011소각_계약 단위단가 산출(연간단가) 2" xfId="7933"/>
    <cellStyle name="1_단가조사표_1011소각_계약 단위단가 산출(연간단가) 3" xfId="7934"/>
    <cellStyle name="1_단가조사표_1113교~1" xfId="10906"/>
    <cellStyle name="1_단가조사표_121내역" xfId="7935"/>
    <cellStyle name="1_단가조사표_121내역 2" xfId="7936"/>
    <cellStyle name="1_단가조사표_121내역 3" xfId="7937"/>
    <cellStyle name="1_단가조사표_121내역_계약 단위단가 산출(연간단가)" xfId="7938"/>
    <cellStyle name="1_단가조사표_121내역_계약 단위단가 산출(연간단가) 2" xfId="7939"/>
    <cellStyle name="1_단가조사표_121내역_계약 단위단가 산출(연간단가) 3" xfId="7940"/>
    <cellStyle name="1_단가조사표_객토량" xfId="7941"/>
    <cellStyle name="1_단가조사표_객토량 2" xfId="7942"/>
    <cellStyle name="1_단가조사표_객토량 3" xfId="7943"/>
    <cellStyle name="1_단가조사표_객토량_계약 단위단가 산출(연간단가)" xfId="7944"/>
    <cellStyle name="1_단가조사표_객토량_계약 단위단가 산출(연간단가) 2" xfId="7945"/>
    <cellStyle name="1_단가조사표_객토량_계약 단위단가 산출(연간단가) 3" xfId="7946"/>
    <cellStyle name="1_단가조사표_계약 단위단가 산출(연간단가)" xfId="7947"/>
    <cellStyle name="1_단가조사표_계약 단위단가 산출(연간단가) 2" xfId="7948"/>
    <cellStyle name="1_단가조사표_계약 단위단가 산출(연간단가) 3" xfId="7949"/>
    <cellStyle name="1_단가조사표_교통센~1" xfId="7950"/>
    <cellStyle name="1_단가조사표_교통센~1 2" xfId="7951"/>
    <cellStyle name="1_단가조사표_교통센~1 3" xfId="7952"/>
    <cellStyle name="1_단가조사표_교통센~1_계약 단위단가 산출(연간단가)" xfId="7953"/>
    <cellStyle name="1_단가조사표_교통센~1_계약 단위단가 산출(연간단가) 2" xfId="7954"/>
    <cellStyle name="1_단가조사표_교통센~1_계약 단위단가 산출(연간단가) 3" xfId="7955"/>
    <cellStyle name="1_단가조사표_교통센터412" xfId="10907"/>
    <cellStyle name="1_단가조사표_교통수" xfId="10908"/>
    <cellStyle name="1_단가조사표_교통수량산출서" xfId="10909"/>
    <cellStyle name="1_단가조사표_구조물대가 (2)" xfId="7956"/>
    <cellStyle name="1_단가조사표_구조물대가 (2) 2" xfId="7957"/>
    <cellStyle name="1_단가조사표_구조물대가 (2) 3" xfId="7958"/>
    <cellStyle name="1_단가조사표_구조물대가 (2)_계약 단위단가 산출(연간단가)" xfId="7959"/>
    <cellStyle name="1_단가조사표_구조물대가 (2)_계약 단위단가 산출(연간단가) 2" xfId="7960"/>
    <cellStyle name="1_단가조사표_구조물대가 (2)_계약 단위단가 산출(연간단가) 3" xfId="7961"/>
    <cellStyle name="1_단가조사표_내역서 (2)" xfId="7962"/>
    <cellStyle name="1_단가조사표_내역서 (2) 2" xfId="7963"/>
    <cellStyle name="1_단가조사표_내역서 (2) 3" xfId="7964"/>
    <cellStyle name="1_단가조사표_내역서 (2)_계약 단위단가 산출(연간단가)" xfId="7965"/>
    <cellStyle name="1_단가조사표_내역서 (2)_계약 단위단가 산출(연간단가) 2" xfId="7966"/>
    <cellStyle name="1_단가조사표_내역서 (2)_계약 단위단가 산출(연간단가) 3" xfId="7967"/>
    <cellStyle name="1_단가조사표_대전관저지구" xfId="10910"/>
    <cellStyle name="1_단가조사표_동측지~1" xfId="10911"/>
    <cellStyle name="1_단가조사표_동측지원422" xfId="10912"/>
    <cellStyle name="1_단가조사표_동측지원512" xfId="10913"/>
    <cellStyle name="1_단가조사표_동측지원524" xfId="10914"/>
    <cellStyle name="1_단가조사표_부대422" xfId="10915"/>
    <cellStyle name="1_단가조사표_부대시설" xfId="7968"/>
    <cellStyle name="1_단가조사표_부대시설 2" xfId="7969"/>
    <cellStyle name="1_단가조사표_부대시설 3" xfId="7970"/>
    <cellStyle name="1_단가조사표_부대시설_계약 단위단가 산출(연간단가)" xfId="7971"/>
    <cellStyle name="1_단가조사표_부대시설_계약 단위단가 산출(연간단가) 2" xfId="7972"/>
    <cellStyle name="1_단가조사표_부대시설_계약 단위단가 산출(연간단가) 3" xfId="7973"/>
    <cellStyle name="1_단가조사표_소각수~1" xfId="7974"/>
    <cellStyle name="1_단가조사표_소각수~1 2" xfId="7975"/>
    <cellStyle name="1_단가조사표_소각수~1 3" xfId="7976"/>
    <cellStyle name="1_단가조사표_소각수~1_계약 단위단가 산출(연간단가)" xfId="7977"/>
    <cellStyle name="1_단가조사표_소각수~1_계약 단위단가 산출(연간단가) 2" xfId="7978"/>
    <cellStyle name="1_단가조사표_소각수~1_계약 단위단가 산출(연간단가) 3" xfId="7979"/>
    <cellStyle name="1_단가조사표_소각수내역서" xfId="7980"/>
    <cellStyle name="1_단가조사표_소각수내역서 2" xfId="7981"/>
    <cellStyle name="1_단가조사표_소각수내역서 3" xfId="7982"/>
    <cellStyle name="1_단가조사표_소각수내역서_계약 단위단가 산출(연간단가)" xfId="7983"/>
    <cellStyle name="1_단가조사표_소각수내역서_계약 단위단가 산출(연간단가) 2" xfId="7984"/>
    <cellStyle name="1_단가조사표_소각수내역서_계약 단위단가 산출(연간단가) 3" xfId="7985"/>
    <cellStyle name="1_단가조사표_소각수목2" xfId="7986"/>
    <cellStyle name="1_단가조사표_소각수목2 2" xfId="7987"/>
    <cellStyle name="1_단가조사표_소각수목2 3" xfId="7988"/>
    <cellStyle name="1_단가조사표_소각수목2_계약 단위단가 산출(연간단가)" xfId="7989"/>
    <cellStyle name="1_단가조사표_소각수목2_계약 단위단가 산출(연간단가) 2" xfId="7990"/>
    <cellStyle name="1_단가조사표_소각수목2_계약 단위단가 산출(연간단가) 3" xfId="7991"/>
    <cellStyle name="1_단가조사표_수량산출서 (2)" xfId="7992"/>
    <cellStyle name="1_단가조사표_수량산출서 (2) 2" xfId="7993"/>
    <cellStyle name="1_단가조사표_수량산출서 (2) 3" xfId="7994"/>
    <cellStyle name="1_단가조사표_수량산출서 (2)_계약 단위단가 산출(연간단가)" xfId="7995"/>
    <cellStyle name="1_단가조사표_수량산출서 (2)_계약 단위단가 산출(연간단가) 2" xfId="7996"/>
    <cellStyle name="1_단가조사표_수량산출서 (2)_계약 단위단가 산출(연간단가) 3" xfId="7997"/>
    <cellStyle name="1_단가조사표_엑스포~1" xfId="7998"/>
    <cellStyle name="1_단가조사표_엑스포~1 2" xfId="7999"/>
    <cellStyle name="1_단가조사표_엑스포~1 3" xfId="8000"/>
    <cellStyle name="1_단가조사표_엑스포~1_계약 단위단가 산출(연간단가)" xfId="8001"/>
    <cellStyle name="1_단가조사표_엑스포~1_계약 단위단가 산출(연간단가) 2" xfId="8002"/>
    <cellStyle name="1_단가조사표_엑스포~1_계약 단위단가 산출(연간단가) 3" xfId="8003"/>
    <cellStyle name="1_단가조사표_엑스포한빛1" xfId="8004"/>
    <cellStyle name="1_단가조사표_엑스포한빛1 2" xfId="8005"/>
    <cellStyle name="1_단가조사표_엑스포한빛1 3" xfId="8006"/>
    <cellStyle name="1_단가조사표_엑스포한빛1_계약 단위단가 산출(연간단가)" xfId="8007"/>
    <cellStyle name="1_단가조사표_엑스포한빛1_계약 단위단가 산출(연간단가) 2" xfId="8008"/>
    <cellStyle name="1_단가조사표_엑스포한빛1_계약 단위단가 산출(연간단가) 3" xfId="8009"/>
    <cellStyle name="1_단가조사표_여객터미널331" xfId="10916"/>
    <cellStyle name="1_단가조사표_여객터미널513" xfId="10917"/>
    <cellStyle name="1_단가조사표_여객터미널629" xfId="10918"/>
    <cellStyle name="1_단가조사표_외곽도로616" xfId="10919"/>
    <cellStyle name="1_단가조사표_원가계~1" xfId="8010"/>
    <cellStyle name="1_단가조사표_원가계~1 2" xfId="8011"/>
    <cellStyle name="1_단가조사표_원가계~1 3" xfId="8012"/>
    <cellStyle name="1_단가조사표_원가계~1_계약 단위단가 산출(연간단가)" xfId="8013"/>
    <cellStyle name="1_단가조사표_원가계~1_계약 단위단가 산출(연간단가) 2" xfId="8014"/>
    <cellStyle name="1_단가조사표_원가계~1_계약 단위단가 산출(연간단가) 3" xfId="8015"/>
    <cellStyle name="1_단가조사표_유기질" xfId="8016"/>
    <cellStyle name="1_단가조사표_유기질 2" xfId="8017"/>
    <cellStyle name="1_단가조사표_유기질 3" xfId="8018"/>
    <cellStyle name="1_단가조사표_유기질_계약 단위단가 산출(연간단가)" xfId="8019"/>
    <cellStyle name="1_단가조사표_유기질_계약 단위단가 산출(연간단가) 2" xfId="8020"/>
    <cellStyle name="1_단가조사표_유기질_계약 단위단가 산출(연간단가) 3" xfId="8021"/>
    <cellStyle name="1_단가조사표_자재조서 (2)" xfId="8022"/>
    <cellStyle name="1_단가조사표_자재조서 (2) 2" xfId="8023"/>
    <cellStyle name="1_단가조사표_자재조서 (2) 3" xfId="8024"/>
    <cellStyle name="1_단가조사표_자재조서 (2)_계약 단위단가 산출(연간단가)" xfId="8025"/>
    <cellStyle name="1_단가조사표_자재조서 (2)_계약 단위단가 산출(연간단가) 2" xfId="8026"/>
    <cellStyle name="1_단가조사표_자재조서 (2)_계약 단위단가 산출(연간단가) 3" xfId="8027"/>
    <cellStyle name="1_단가조사표_총괄내역" xfId="8028"/>
    <cellStyle name="1_단가조사표_총괄내역 (2)" xfId="8029"/>
    <cellStyle name="1_단가조사표_총괄내역 (2) 2" xfId="8030"/>
    <cellStyle name="1_단가조사표_총괄내역 (2) 3" xfId="8031"/>
    <cellStyle name="1_단가조사표_총괄내역 (2)_계약 단위단가 산출(연간단가)" xfId="8032"/>
    <cellStyle name="1_단가조사표_총괄내역 (2)_계약 단위단가 산출(연간단가) 2" xfId="8033"/>
    <cellStyle name="1_단가조사표_총괄내역 (2)_계약 단위단가 산출(연간단가) 3" xfId="8034"/>
    <cellStyle name="1_단가조사표_총괄내역 2" xfId="8035"/>
    <cellStyle name="1_단가조사표_총괄내역 3" xfId="8036"/>
    <cellStyle name="1_단가조사표_총괄내역 4" xfId="8037"/>
    <cellStyle name="1_단가조사표_총괄내역 5" xfId="8038"/>
    <cellStyle name="1_단가조사표_총괄내역 6" xfId="8039"/>
    <cellStyle name="1_단가조사표_총괄내역 7" xfId="8040"/>
    <cellStyle name="1_단가조사표_총괄내역 8" xfId="8041"/>
    <cellStyle name="1_단가조사표_총괄내역 9" xfId="8042"/>
    <cellStyle name="1_단가조사표_총괄내역_계약 단위단가 산출(연간단가)" xfId="8043"/>
    <cellStyle name="1_단가조사표_총괄내역_계약 단위단가 산출(연간단가) 2" xfId="8044"/>
    <cellStyle name="1_단가조사표_총괄내역_계약 단위단가 산출(연간단가) 3" xfId="8045"/>
    <cellStyle name="1_단가조사표_터미널도로403" xfId="10920"/>
    <cellStyle name="1_단가조사표_터미널도로429" xfId="10921"/>
    <cellStyle name="1_단가조사표_포장일위" xfId="8046"/>
    <cellStyle name="1_단가조사표_포장일위 2" xfId="8047"/>
    <cellStyle name="1_단가조사표_포장일위 3" xfId="8048"/>
    <cellStyle name="1_단가조사표_포장일위_계약 단위단가 산출(연간단가)" xfId="8049"/>
    <cellStyle name="1_단가조사표_포장일위_계약 단위단가 산출(연간단가) 2" xfId="8050"/>
    <cellStyle name="1_단가조사표_포장일위_계약 단위단가 산출(연간단가) 3" xfId="8051"/>
    <cellStyle name="1_대학로설계내역서-2006" xfId="10922"/>
    <cellStyle name="1_도봉구샘플" xfId="10923"/>
    <cellStyle name="1_독박골외2개소-준공도면" xfId="8052"/>
    <cellStyle name="1_독박골외2개소-준공도면 2" xfId="8053"/>
    <cellStyle name="1_본동-수량산출서(보수만)" xfId="10924"/>
    <cellStyle name="1_설계관련기초자료-2006-상반기" xfId="10925"/>
    <cellStyle name="1_설계변경내역서-최종" xfId="8054"/>
    <cellStyle name="1_설계변경내역서-최종 2" xfId="8055"/>
    <cellStyle name="1_시내일원 하수도 맨홀뚜껑 정비공사" xfId="8056"/>
    <cellStyle name="1_시내일원 하수도 맨홀뚜껑 정비공사 2" xfId="8057"/>
    <cellStyle name="1_시내일원 하수도 맨홀뚜껑 정비공사 3" xfId="8058"/>
    <cellStyle name="1_시민계략공사" xfId="8059"/>
    <cellStyle name="1_시민계략공사 2" xfId="8060"/>
    <cellStyle name="1_시민계략공사 3" xfId="8061"/>
    <cellStyle name="1_시민계략공사_전기-한남" xfId="8062"/>
    <cellStyle name="1_시민계략공사_전기-한남 2" xfId="8063"/>
    <cellStyle name="1_시민계략공사_전기-한남 3" xfId="8064"/>
    <cellStyle name="1_신화초-설계서" xfId="10926"/>
    <cellStyle name="1_실시설계내역서(사직동14번지류)-20060215-sl" xfId="10927"/>
    <cellStyle name="1_전자입찰원가양식" xfId="8065"/>
    <cellStyle name="1_전자입찰원가양식 2" xfId="8066"/>
    <cellStyle name="1_전자입찰원가양식 3" xfId="8067"/>
    <cellStyle name="1_현충묘지-수량산출서" xfId="10928"/>
    <cellStyle name="10" xfId="8068"/>
    <cellStyle name="10 2" xfId="8069"/>
    <cellStyle name="10 3" xfId="8070"/>
    <cellStyle name="100" xfId="1201"/>
    <cellStyle name="100 2" xfId="8071"/>
    <cellStyle name="100 3" xfId="8072"/>
    <cellStyle name="11" xfId="8073"/>
    <cellStyle name="11 2" xfId="8074"/>
    <cellStyle name="11 3" xfId="8075"/>
    <cellStyle name="111" xfId="8076"/>
    <cellStyle name="111 2" xfId="8077"/>
    <cellStyle name="111 3" xfId="8078"/>
    <cellStyle name="120" xfId="8079"/>
    <cellStyle name="120 2" xfId="8080"/>
    <cellStyle name="120 3" xfId="8081"/>
    <cellStyle name="18" xfId="8082"/>
    <cellStyle name="18 2" xfId="8083"/>
    <cellStyle name="18 3" xfId="8084"/>
    <cellStyle name="19990216" xfId="8085"/>
    <cellStyle name="19990216 2" xfId="8086"/>
    <cellStyle name="19990216 3" xfId="8087"/>
    <cellStyle name="¹e" xfId="1202"/>
    <cellStyle name="¹eº" xfId="8088"/>
    <cellStyle name="¹eº 2" xfId="8089"/>
    <cellStyle name="¹eº 3" xfId="8090"/>
    <cellStyle name="1월" xfId="8091"/>
    <cellStyle name="1월 2" xfId="8092"/>
    <cellStyle name="1월 3" xfId="8093"/>
    <cellStyle name="2" xfId="8094"/>
    <cellStyle name="2 2" xfId="8095"/>
    <cellStyle name="2 3" xfId="8096"/>
    <cellStyle name="2 4" xfId="11404"/>
    <cellStyle name="2)" xfId="8097"/>
    <cellStyle name="2) 2" xfId="8098"/>
    <cellStyle name="2) 3" xfId="8099"/>
    <cellStyle name="2) 4" xfId="11405"/>
    <cellStyle name="2_계약 단위단가 산출(연간단가)" xfId="8100"/>
    <cellStyle name="2_계약 단위단가 산출(연간단가) 2" xfId="8101"/>
    <cellStyle name="2_계약 단위단가 산출(연간단가) 3" xfId="8102"/>
    <cellStyle name="2_단가조사표" xfId="8103"/>
    <cellStyle name="2_단가조사표 2" xfId="8104"/>
    <cellStyle name="2_단가조사표 3" xfId="8105"/>
    <cellStyle name="2_단가조사표 4" xfId="11406"/>
    <cellStyle name="2_단가조사표_1011소각" xfId="8106"/>
    <cellStyle name="2_단가조사표_1011소각 2" xfId="8107"/>
    <cellStyle name="2_단가조사표_1011소각 3" xfId="8108"/>
    <cellStyle name="2_단가조사표_1011소각_계약 단위단가 산출(연간단가)" xfId="8109"/>
    <cellStyle name="2_단가조사표_1011소각_계약 단위단가 산출(연간단가) 2" xfId="8110"/>
    <cellStyle name="2_단가조사표_1011소각_계약 단위단가 산출(연간단가) 3" xfId="8111"/>
    <cellStyle name="2_단가조사표_1113교~1" xfId="10929"/>
    <cellStyle name="2_단가조사표_121내역" xfId="8112"/>
    <cellStyle name="2_단가조사표_121내역 2" xfId="8113"/>
    <cellStyle name="2_단가조사표_121내역 3" xfId="8114"/>
    <cellStyle name="2_단가조사표_121내역_계약 단위단가 산출(연간단가)" xfId="8115"/>
    <cellStyle name="2_단가조사표_121내역_계약 단위단가 산출(연간단가) 2" xfId="8116"/>
    <cellStyle name="2_단가조사표_121내역_계약 단위단가 산출(연간단가) 3" xfId="8117"/>
    <cellStyle name="2_단가조사표_객토량" xfId="8118"/>
    <cellStyle name="2_단가조사표_객토량 2" xfId="8119"/>
    <cellStyle name="2_단가조사표_객토량 3" xfId="8120"/>
    <cellStyle name="2_단가조사표_객토량_계약 단위단가 산출(연간단가)" xfId="8121"/>
    <cellStyle name="2_단가조사표_객토량_계약 단위단가 산출(연간단가) 2" xfId="8122"/>
    <cellStyle name="2_단가조사표_객토량_계약 단위단가 산출(연간단가) 3" xfId="8123"/>
    <cellStyle name="2_단가조사표_계약 단위단가 산출(연간단가)" xfId="8124"/>
    <cellStyle name="2_단가조사표_계약 단위단가 산출(연간단가) 2" xfId="8125"/>
    <cellStyle name="2_단가조사표_계약 단위단가 산출(연간단가) 3" xfId="8126"/>
    <cellStyle name="2_단가조사표_교통센~1" xfId="8127"/>
    <cellStyle name="2_단가조사표_교통센~1 2" xfId="8128"/>
    <cellStyle name="2_단가조사표_교통센~1 3" xfId="8129"/>
    <cellStyle name="2_단가조사표_교통센~1_계약 단위단가 산출(연간단가)" xfId="8130"/>
    <cellStyle name="2_단가조사표_교통센~1_계약 단위단가 산출(연간단가) 2" xfId="8131"/>
    <cellStyle name="2_단가조사표_교통센~1_계약 단위단가 산출(연간단가) 3" xfId="8132"/>
    <cellStyle name="2_단가조사표_교통센터412" xfId="10930"/>
    <cellStyle name="2_단가조사표_교통수" xfId="10931"/>
    <cellStyle name="2_단가조사표_교통수량산출서" xfId="10932"/>
    <cellStyle name="2_단가조사표_구조물대가 (2)" xfId="8133"/>
    <cellStyle name="2_단가조사표_구조물대가 (2) 2" xfId="8134"/>
    <cellStyle name="2_단가조사표_구조물대가 (2) 3" xfId="8135"/>
    <cellStyle name="2_단가조사표_구조물대가 (2)_계약 단위단가 산출(연간단가)" xfId="8136"/>
    <cellStyle name="2_단가조사표_구조물대가 (2)_계약 단위단가 산출(연간단가) 2" xfId="8137"/>
    <cellStyle name="2_단가조사표_구조물대가 (2)_계약 단위단가 산출(연간단가) 3" xfId="8138"/>
    <cellStyle name="2_단가조사표_내역서 (2)" xfId="8139"/>
    <cellStyle name="2_단가조사표_내역서 (2) 2" xfId="8140"/>
    <cellStyle name="2_단가조사표_내역서 (2) 3" xfId="8141"/>
    <cellStyle name="2_단가조사표_내역서 (2)_계약 단위단가 산출(연간단가)" xfId="8142"/>
    <cellStyle name="2_단가조사표_내역서 (2)_계약 단위단가 산출(연간단가) 2" xfId="8143"/>
    <cellStyle name="2_단가조사표_내역서 (2)_계약 단위단가 산출(연간단가) 3" xfId="8144"/>
    <cellStyle name="2_단가조사표_대전관저지구" xfId="10933"/>
    <cellStyle name="2_단가조사표_동측지~1" xfId="10934"/>
    <cellStyle name="2_단가조사표_동측지원422" xfId="10935"/>
    <cellStyle name="2_단가조사표_동측지원512" xfId="10936"/>
    <cellStyle name="2_단가조사표_동측지원524" xfId="10937"/>
    <cellStyle name="2_단가조사표_부대422" xfId="10938"/>
    <cellStyle name="2_단가조사표_부대시설" xfId="8145"/>
    <cellStyle name="2_단가조사표_부대시설 2" xfId="8146"/>
    <cellStyle name="2_단가조사표_부대시설 3" xfId="8147"/>
    <cellStyle name="2_단가조사표_부대시설_계약 단위단가 산출(연간단가)" xfId="8148"/>
    <cellStyle name="2_단가조사표_부대시설_계약 단위단가 산출(연간단가) 2" xfId="8149"/>
    <cellStyle name="2_단가조사표_부대시설_계약 단위단가 산출(연간단가) 3" xfId="8150"/>
    <cellStyle name="2_단가조사표_소각수~1" xfId="8151"/>
    <cellStyle name="2_단가조사표_소각수~1 2" xfId="8152"/>
    <cellStyle name="2_단가조사표_소각수~1 3" xfId="8153"/>
    <cellStyle name="2_단가조사표_소각수~1_계약 단위단가 산출(연간단가)" xfId="8154"/>
    <cellStyle name="2_단가조사표_소각수~1_계약 단위단가 산출(연간단가) 2" xfId="8155"/>
    <cellStyle name="2_단가조사표_소각수~1_계약 단위단가 산출(연간단가) 3" xfId="8156"/>
    <cellStyle name="2_단가조사표_소각수내역서" xfId="8157"/>
    <cellStyle name="2_단가조사표_소각수내역서 2" xfId="8158"/>
    <cellStyle name="2_단가조사표_소각수내역서 3" xfId="8159"/>
    <cellStyle name="2_단가조사표_소각수내역서_계약 단위단가 산출(연간단가)" xfId="8160"/>
    <cellStyle name="2_단가조사표_소각수내역서_계약 단위단가 산출(연간단가) 2" xfId="8161"/>
    <cellStyle name="2_단가조사표_소각수내역서_계약 단위단가 산출(연간단가) 3" xfId="8162"/>
    <cellStyle name="2_단가조사표_소각수목2" xfId="8163"/>
    <cellStyle name="2_단가조사표_소각수목2 2" xfId="8164"/>
    <cellStyle name="2_단가조사표_소각수목2 3" xfId="8165"/>
    <cellStyle name="2_단가조사표_소각수목2_계약 단위단가 산출(연간단가)" xfId="8166"/>
    <cellStyle name="2_단가조사표_소각수목2_계약 단위단가 산출(연간단가) 2" xfId="8167"/>
    <cellStyle name="2_단가조사표_소각수목2_계약 단위단가 산출(연간단가) 3" xfId="8168"/>
    <cellStyle name="2_단가조사표_수량산출서 (2)" xfId="8169"/>
    <cellStyle name="2_단가조사표_수량산출서 (2) 2" xfId="8170"/>
    <cellStyle name="2_단가조사표_수량산출서 (2) 3" xfId="8171"/>
    <cellStyle name="2_단가조사표_수량산출서 (2)_계약 단위단가 산출(연간단가)" xfId="8172"/>
    <cellStyle name="2_단가조사표_수량산출서 (2)_계약 단위단가 산출(연간단가) 2" xfId="8173"/>
    <cellStyle name="2_단가조사표_수량산출서 (2)_계약 단위단가 산출(연간단가) 3" xfId="8174"/>
    <cellStyle name="2_단가조사표_엑스포~1" xfId="8175"/>
    <cellStyle name="2_단가조사표_엑스포~1 2" xfId="8176"/>
    <cellStyle name="2_단가조사표_엑스포~1 3" xfId="8177"/>
    <cellStyle name="2_단가조사표_엑스포~1_계약 단위단가 산출(연간단가)" xfId="8178"/>
    <cellStyle name="2_단가조사표_엑스포~1_계약 단위단가 산출(연간단가) 2" xfId="8179"/>
    <cellStyle name="2_단가조사표_엑스포~1_계약 단위단가 산출(연간단가) 3" xfId="8180"/>
    <cellStyle name="2_단가조사표_엑스포한빛1" xfId="8181"/>
    <cellStyle name="2_단가조사표_엑스포한빛1 2" xfId="8182"/>
    <cellStyle name="2_단가조사표_엑스포한빛1 3" xfId="8183"/>
    <cellStyle name="2_단가조사표_엑스포한빛1_계약 단위단가 산출(연간단가)" xfId="8184"/>
    <cellStyle name="2_단가조사표_엑스포한빛1_계약 단위단가 산출(연간단가) 2" xfId="8185"/>
    <cellStyle name="2_단가조사표_엑스포한빛1_계약 단위단가 산출(연간단가) 3" xfId="8186"/>
    <cellStyle name="2_단가조사표_여객터미널331" xfId="10939"/>
    <cellStyle name="2_단가조사표_여객터미널513" xfId="10940"/>
    <cellStyle name="2_단가조사표_여객터미널629" xfId="10941"/>
    <cellStyle name="2_단가조사표_외곽도로616" xfId="10942"/>
    <cellStyle name="2_단가조사표_원가계~1" xfId="8187"/>
    <cellStyle name="2_단가조사표_원가계~1 2" xfId="8188"/>
    <cellStyle name="2_단가조사표_원가계~1 3" xfId="8189"/>
    <cellStyle name="2_단가조사표_원가계~1_계약 단위단가 산출(연간단가)" xfId="8190"/>
    <cellStyle name="2_단가조사표_원가계~1_계약 단위단가 산출(연간단가) 2" xfId="8191"/>
    <cellStyle name="2_단가조사표_원가계~1_계약 단위단가 산출(연간단가) 3" xfId="8192"/>
    <cellStyle name="2_단가조사표_유기질" xfId="8193"/>
    <cellStyle name="2_단가조사표_유기질 2" xfId="8194"/>
    <cellStyle name="2_단가조사표_유기질 3" xfId="8195"/>
    <cellStyle name="2_단가조사표_유기질_계약 단위단가 산출(연간단가)" xfId="8196"/>
    <cellStyle name="2_단가조사표_유기질_계약 단위단가 산출(연간단가) 2" xfId="8197"/>
    <cellStyle name="2_단가조사표_유기질_계약 단위단가 산출(연간단가) 3" xfId="8198"/>
    <cellStyle name="2_단가조사표_자재조서 (2)" xfId="8199"/>
    <cellStyle name="2_단가조사표_자재조서 (2) 2" xfId="8200"/>
    <cellStyle name="2_단가조사표_자재조서 (2) 3" xfId="8201"/>
    <cellStyle name="2_단가조사표_자재조서 (2)_계약 단위단가 산출(연간단가)" xfId="8202"/>
    <cellStyle name="2_단가조사표_자재조서 (2)_계약 단위단가 산출(연간단가) 2" xfId="8203"/>
    <cellStyle name="2_단가조사표_자재조서 (2)_계약 단위단가 산출(연간단가) 3" xfId="8204"/>
    <cellStyle name="2_단가조사표_총괄내역" xfId="8205"/>
    <cellStyle name="2_단가조사표_총괄내역 (2)" xfId="8206"/>
    <cellStyle name="2_단가조사표_총괄내역 (2) 2" xfId="8207"/>
    <cellStyle name="2_단가조사표_총괄내역 (2) 3" xfId="8208"/>
    <cellStyle name="2_단가조사표_총괄내역 (2)_계약 단위단가 산출(연간단가)" xfId="8209"/>
    <cellStyle name="2_단가조사표_총괄내역 (2)_계약 단위단가 산출(연간단가) 2" xfId="8210"/>
    <cellStyle name="2_단가조사표_총괄내역 (2)_계약 단위단가 산출(연간단가) 3" xfId="8211"/>
    <cellStyle name="2_단가조사표_총괄내역 2" xfId="8212"/>
    <cellStyle name="2_단가조사표_총괄내역 3" xfId="8213"/>
    <cellStyle name="2_단가조사표_총괄내역 4" xfId="8214"/>
    <cellStyle name="2_단가조사표_총괄내역 5" xfId="8215"/>
    <cellStyle name="2_단가조사표_총괄내역 6" xfId="8216"/>
    <cellStyle name="2_단가조사표_총괄내역 7" xfId="8217"/>
    <cellStyle name="2_단가조사표_총괄내역 8" xfId="8218"/>
    <cellStyle name="2_단가조사표_총괄내역 9" xfId="8219"/>
    <cellStyle name="2_단가조사표_총괄내역_계약 단위단가 산출(연간단가)" xfId="8220"/>
    <cellStyle name="2_단가조사표_총괄내역_계약 단위단가 산출(연간단가) 2" xfId="8221"/>
    <cellStyle name="2_단가조사표_총괄내역_계약 단위단가 산출(연간단가) 3" xfId="8222"/>
    <cellStyle name="2_단가조사표_터미널도로403" xfId="10943"/>
    <cellStyle name="2_단가조사표_터미널도로429" xfId="10944"/>
    <cellStyle name="2_단가조사표_포장일위" xfId="8223"/>
    <cellStyle name="2_단가조사표_포장일위 2" xfId="8224"/>
    <cellStyle name="2_단가조사표_포장일위 3" xfId="8225"/>
    <cellStyle name="2_단가조사표_포장일위_계약 단위단가 산출(연간단가)" xfId="8226"/>
    <cellStyle name="2_단가조사표_포장일위_계약 단위단가 산출(연간단가) 2" xfId="8227"/>
    <cellStyle name="2_단가조사표_포장일위_계약 단위단가 산출(연간단가) 3" xfId="8228"/>
    <cellStyle name="20% - 강조색1 2" xfId="8229"/>
    <cellStyle name="20% - 강조색1 2 2" xfId="8230"/>
    <cellStyle name="20% - 강조색1 3" xfId="8231"/>
    <cellStyle name="20% - 강조색1 4" xfId="8232"/>
    <cellStyle name="20% - 강조색2 2" xfId="8233"/>
    <cellStyle name="20% - 강조색2 2 2" xfId="8234"/>
    <cellStyle name="20% - 강조색2 3" xfId="8235"/>
    <cellStyle name="20% - 강조색2 4" xfId="8236"/>
    <cellStyle name="20% - 강조색3 2" xfId="8237"/>
    <cellStyle name="20% - 강조색3 2 2" xfId="8238"/>
    <cellStyle name="20% - 강조색3 3" xfId="8239"/>
    <cellStyle name="20% - 강조색3 4" xfId="8240"/>
    <cellStyle name="20% - 강조색4 2" xfId="8241"/>
    <cellStyle name="20% - 강조색4 2 2" xfId="8242"/>
    <cellStyle name="20% - 강조색4 3" xfId="8243"/>
    <cellStyle name="20% - 강조색4 4" xfId="8244"/>
    <cellStyle name="20% - 강조색5 2" xfId="8245"/>
    <cellStyle name="20% - 강조색5 2 2" xfId="8246"/>
    <cellStyle name="20% - 강조색5 3" xfId="8247"/>
    <cellStyle name="20% - 강조색5 4" xfId="8248"/>
    <cellStyle name="20% - 강조색6 2" xfId="8249"/>
    <cellStyle name="20% - 강조색6 2 2" xfId="8250"/>
    <cellStyle name="20% - 강조색6 3" xfId="8251"/>
    <cellStyle name="20% - 강조색6 4" xfId="8252"/>
    <cellStyle name="2자리" xfId="8253"/>
    <cellStyle name="2자리 2" xfId="8254"/>
    <cellStyle name="2자리 3" xfId="8255"/>
    <cellStyle name="³?a￥" xfId="8256"/>
    <cellStyle name="³?a￥ 2" xfId="8257"/>
    <cellStyle name="³?a￥ 3" xfId="8258"/>
    <cellStyle name="40% - 강조색1 2" xfId="8259"/>
    <cellStyle name="40% - 강조색1 2 2" xfId="8260"/>
    <cellStyle name="40% - 강조색1 3" xfId="8261"/>
    <cellStyle name="40% - 강조색1 4" xfId="8262"/>
    <cellStyle name="40% - 강조색2 2" xfId="8263"/>
    <cellStyle name="40% - 강조색2 2 2" xfId="8264"/>
    <cellStyle name="40% - 강조색2 3" xfId="8265"/>
    <cellStyle name="40% - 강조색2 4" xfId="8266"/>
    <cellStyle name="40% - 강조색3 2" xfId="8267"/>
    <cellStyle name="40% - 강조색3 2 2" xfId="8268"/>
    <cellStyle name="40% - 강조색3 3" xfId="8269"/>
    <cellStyle name="40% - 강조색3 4" xfId="8270"/>
    <cellStyle name="40% - 강조색4 2" xfId="8271"/>
    <cellStyle name="40% - 강조색4 2 2" xfId="8272"/>
    <cellStyle name="40% - 강조색4 3" xfId="8273"/>
    <cellStyle name="40% - 강조색4 4" xfId="8274"/>
    <cellStyle name="40% - 강조색5 2" xfId="8275"/>
    <cellStyle name="40% - 강조색5 2 2" xfId="8276"/>
    <cellStyle name="40% - 강조색5 3" xfId="8277"/>
    <cellStyle name="40% - 강조색5 4" xfId="8278"/>
    <cellStyle name="40% - 강조색6 2" xfId="8279"/>
    <cellStyle name="40% - 강조색6 2 2" xfId="8280"/>
    <cellStyle name="40% - 강조색6 3" xfId="8281"/>
    <cellStyle name="40% - 강조색6 4" xfId="8282"/>
    <cellStyle name="60" xfId="8283"/>
    <cellStyle name="60 2" xfId="8284"/>
    <cellStyle name="60 3" xfId="8285"/>
    <cellStyle name="60 4" xfId="8286"/>
    <cellStyle name="60 5" xfId="11407"/>
    <cellStyle name="60% - 강조색1 2" xfId="8287"/>
    <cellStyle name="60% - 강조색1 2 2" xfId="8288"/>
    <cellStyle name="60% - 강조색1 3" xfId="8289"/>
    <cellStyle name="60% - 강조색1 4" xfId="8290"/>
    <cellStyle name="60% - 강조색2 2" xfId="8291"/>
    <cellStyle name="60% - 강조색2 2 2" xfId="8292"/>
    <cellStyle name="60% - 강조색2 3" xfId="8293"/>
    <cellStyle name="60% - 강조색2 4" xfId="8294"/>
    <cellStyle name="60% - 강조색3 2" xfId="8295"/>
    <cellStyle name="60% - 강조색3 2 2" xfId="8296"/>
    <cellStyle name="60% - 강조색3 3" xfId="8297"/>
    <cellStyle name="60% - 강조색3 4" xfId="8298"/>
    <cellStyle name="60% - 강조색4 2" xfId="8299"/>
    <cellStyle name="60% - 강조색4 2 2" xfId="8300"/>
    <cellStyle name="60% - 강조색4 3" xfId="8301"/>
    <cellStyle name="60% - 강조색4 4" xfId="8302"/>
    <cellStyle name="60% - 강조색5 2" xfId="8303"/>
    <cellStyle name="60% - 강조색5 2 2" xfId="8304"/>
    <cellStyle name="60% - 강조색5 3" xfId="8305"/>
    <cellStyle name="60% - 강조색5 4" xfId="8306"/>
    <cellStyle name="60% - 강조색6 2" xfId="8307"/>
    <cellStyle name="60% - 강조색6 2 2" xfId="8308"/>
    <cellStyle name="60% - 강조색6 3" xfId="8309"/>
    <cellStyle name="60% - 강조색6 4" xfId="8310"/>
    <cellStyle name="_x0014_7." xfId="8311"/>
    <cellStyle name="_x0014_7. 2" xfId="8312"/>
    <cellStyle name="_x0014_7. 3" xfId="8313"/>
    <cellStyle name="82" xfId="1203"/>
    <cellStyle name="82 2" xfId="8314"/>
    <cellStyle name="82 3" xfId="8315"/>
    <cellStyle name="90" xfId="8316"/>
    <cellStyle name="90 2" xfId="8317"/>
    <cellStyle name="90 3" xfId="8318"/>
    <cellStyle name="90 4" xfId="11408"/>
    <cellStyle name="'98지하철1,2호선 구조물균열누수보수공사" xfId="10945"/>
    <cellStyle name="9포인트" xfId="10946"/>
    <cellStyle name="A" xfId="1204"/>
    <cellStyle name="a [0]_mud plant bolted" xfId="8319"/>
    <cellStyle name="Ā _x0010_က랐_xdc01_땯_x0001_" xfId="8320"/>
    <cellStyle name="Ā _x0010_က랐_xdc01_땯_x0001_ 2" xfId="8321"/>
    <cellStyle name="Ā _x0010_က랐_xdc01_땯_x0001_ 3" xfId="8322"/>
    <cellStyle name="A_공종별내역(1단지)" xfId="1205"/>
    <cellStyle name="A_공종별내역(1단지)_공종별내역(1단지)13억5천" xfId="1206"/>
    <cellStyle name="A_공종별내역(1단지)_공종별내역(1단지)13억5천_기성내역서(2회)" xfId="1207"/>
    <cellStyle name="A_공종별내역(1단지)_공종별내역(1단지)13억5천_설계변경내역서" xfId="1208"/>
    <cellStyle name="A_공종별내역(1단지)_기성내역서(2회)" xfId="1209"/>
    <cellStyle name="A_공종별내역(1단지)_설계변경내역서" xfId="1210"/>
    <cellStyle name="A_공종별내역(1단지)_전기공사내역(변경금액)" xfId="1211"/>
    <cellStyle name="A_공종별내역(1단지)_전기공사내역(변경금액)(1)" xfId="1212"/>
    <cellStyle name="A_공종별내역(1단지)_전기공사내역(변경금액)(1)_기성내역서(2회)" xfId="1213"/>
    <cellStyle name="A_공종별내역(1단지)_전기공사내역(변경금액)(1)_설계변경내역서" xfId="1214"/>
    <cellStyle name="A_공종별내역(1단지)_전기공사내역(변경금액)_기성내역서(2회)" xfId="1215"/>
    <cellStyle name="A_공종별내역(1단지)_전기공사내역(변경금액)_설계변경내역서" xfId="1216"/>
    <cellStyle name="A_공종별내역(2단지)" xfId="1217"/>
    <cellStyle name="A_공종별내역(2단지)_공종별내역(1단지)13억5천" xfId="1218"/>
    <cellStyle name="A_공종별내역(2단지)_공종별내역(1단지)13억5천_기성내역서(2회)" xfId="1219"/>
    <cellStyle name="A_공종별내역(2단지)_공종별내역(1단지)13억5천_설계변경내역서" xfId="1220"/>
    <cellStyle name="A_공종별내역(2단지)_기성내역서(2회)" xfId="1221"/>
    <cellStyle name="A_공종별내역(2단지)_설계변경내역서" xfId="1222"/>
    <cellStyle name="A_공종별내역(2단지)13억5천" xfId="1223"/>
    <cellStyle name="A_공종별내역(2단지)13억5천_공종별내역(1단지)13억5천" xfId="1224"/>
    <cellStyle name="A_공종별내역(2단지)13억5천_공종별내역(1단지)13억5천_기성내역서(2회)" xfId="1225"/>
    <cellStyle name="A_공종별내역(2단지)13억5천_공종별내역(1단지)13억5천_설계변경내역서" xfId="1226"/>
    <cellStyle name="A_공종별내역(2단지)13억5천_기성내역서(2회)" xfId="1227"/>
    <cellStyle name="A_공종별내역(2단지)13억5천_설계변경내역서" xfId="1228"/>
    <cellStyle name="A_기성내역서(2회)" xfId="1229"/>
    <cellStyle name="A_내역(1단지)" xfId="1230"/>
    <cellStyle name="A_내역(1단지)_공종별내역(1단지)13억5천" xfId="1231"/>
    <cellStyle name="A_내역(1단지)_공종별내역(1단지)13억5천_기성내역서(2회)" xfId="1232"/>
    <cellStyle name="A_내역(1단지)_공종별내역(1단지)13억5천_설계변경내역서" xfId="1233"/>
    <cellStyle name="A_내역(1단지)_기성내역서(2회)" xfId="1234"/>
    <cellStyle name="A_내역(1단지)_설계변경내역서" xfId="1235"/>
    <cellStyle name="A_내역(1단지)_전기공사내역(변경금액)" xfId="1236"/>
    <cellStyle name="A_내역(1단지)_전기공사내역(변경금액)(1)" xfId="1237"/>
    <cellStyle name="A_내역(1단지)_전기공사내역(변경금액)(1)_기성내역서(2회)" xfId="1238"/>
    <cellStyle name="A_내역(1단지)_전기공사내역(변경금액)(1)_설계변경내역서" xfId="1239"/>
    <cellStyle name="A_내역(1단지)_전기공사내역(변경금액)_기성내역서(2회)" xfId="1240"/>
    <cellStyle name="A_내역(1단지)_전기공사내역(변경금액)_설계변경내역서" xfId="1241"/>
    <cellStyle name="A_내역(2단지)" xfId="1242"/>
    <cellStyle name="A_내역(2단지)_공종별내역(1단지)13억5천" xfId="1243"/>
    <cellStyle name="A_내역(2단지)_공종별내역(1단지)13억5천_기성내역서(2회)" xfId="1244"/>
    <cellStyle name="A_내역(2단지)_공종별내역(1단지)13억5천_설계변경내역서" xfId="1245"/>
    <cellStyle name="A_내역(2단지)_기성내역서(2회)" xfId="1246"/>
    <cellStyle name="A_내역(2단지)_설계변경내역서" xfId="1247"/>
    <cellStyle name="A_설계변경내역서" xfId="1248"/>
    <cellStyle name="A_토목내역(1단지)" xfId="1249"/>
    <cellStyle name="A_토목내역(1단지)_공종별내역(1단지)13억5천" xfId="1250"/>
    <cellStyle name="A_토목내역(1단지)_공종별내역(1단지)13억5천_기성내역서(2회)" xfId="1251"/>
    <cellStyle name="A_토목내역(1단지)_공종별내역(1단지)13억5천_설계변경내역서" xfId="1252"/>
    <cellStyle name="A_토목내역(1단지)_기성내역서(2회)" xfId="1253"/>
    <cellStyle name="A_토목내역(1단지)_설계변경내역서" xfId="1254"/>
    <cellStyle name="A_토목내역(1단지)_전기공사내역(변경금액)" xfId="1255"/>
    <cellStyle name="A_토목내역(1단지)_전기공사내역(변경금액)(1)" xfId="1256"/>
    <cellStyle name="A_토목내역(1단지)_전기공사내역(변경금액)(1)_기성내역서(2회)" xfId="1257"/>
    <cellStyle name="A_토목내역(1단지)_전기공사내역(변경금액)(1)_설계변경내역서" xfId="1258"/>
    <cellStyle name="A_토목내역(1단지)_전기공사내역(변경금액)_기성내역서(2회)" xfId="1259"/>
    <cellStyle name="A_토목내역(1단지)_전기공사내역(변경금액)_설계변경내역서" xfId="1260"/>
    <cellStyle name="A_토목내역(2단지)" xfId="1261"/>
    <cellStyle name="A_토목내역(2단지)_공종별내역(1단지)13억5천" xfId="1262"/>
    <cellStyle name="A_토목내역(2단지)_공종별내역(1단지)13억5천_기성내역서(2회)" xfId="1263"/>
    <cellStyle name="A_토목내역(2단지)_공종별내역(1단지)13억5천_설계변경내역서" xfId="1264"/>
    <cellStyle name="A_토목내역(2단지)_기성내역서(2회)" xfId="1265"/>
    <cellStyle name="A_토목내역(2단지)_설계변경내역서" xfId="1266"/>
    <cellStyle name="A_토목내역서" xfId="1267"/>
    <cellStyle name="A_토목내역서_공종별내역(1단지)" xfId="1268"/>
    <cellStyle name="A_토목내역서_공종별내역(1단지)_공종별내역(1단지)13억5천" xfId="1269"/>
    <cellStyle name="A_토목내역서_공종별내역(1단지)_공종별내역(1단지)13억5천_기성내역서(2회)" xfId="1270"/>
    <cellStyle name="A_토목내역서_공종별내역(1단지)_공종별내역(1단지)13억5천_설계변경내역서" xfId="1271"/>
    <cellStyle name="A_토목내역서_공종별내역(1단지)_기성내역서(2회)" xfId="1272"/>
    <cellStyle name="A_토목내역서_공종별내역(1단지)_설계변경내역서" xfId="1273"/>
    <cellStyle name="A_토목내역서_공종별내역(1단지)_전기공사내역(변경금액)" xfId="1274"/>
    <cellStyle name="A_토목내역서_공종별내역(1단지)_전기공사내역(변경금액)(1)" xfId="1275"/>
    <cellStyle name="A_토목내역서_공종별내역(1단지)_전기공사내역(변경금액)(1)_기성내역서(2회)" xfId="1276"/>
    <cellStyle name="A_토목내역서_공종별내역(1단지)_전기공사내역(변경금액)(1)_설계변경내역서" xfId="1277"/>
    <cellStyle name="A_토목내역서_공종별내역(1단지)_전기공사내역(변경금액)_기성내역서(2회)" xfId="1278"/>
    <cellStyle name="A_토목내역서_공종별내역(1단지)_전기공사내역(변경금액)_설계변경내역서" xfId="1279"/>
    <cellStyle name="A_토목내역서_공종별내역(2단지)" xfId="1280"/>
    <cellStyle name="A_토목내역서_공종별내역(2단지)_공종별내역(1단지)13억5천" xfId="1281"/>
    <cellStyle name="A_토목내역서_공종별내역(2단지)_공종별내역(1단지)13억5천_기성내역서(2회)" xfId="1282"/>
    <cellStyle name="A_토목내역서_공종별내역(2단지)_공종별내역(1단지)13억5천_설계변경내역서" xfId="1283"/>
    <cellStyle name="A_토목내역서_공종별내역(2단지)_기성내역서(2회)" xfId="1284"/>
    <cellStyle name="A_토목내역서_공종별내역(2단지)_설계변경내역서" xfId="1285"/>
    <cellStyle name="A_토목내역서_공종별내역(2단지)13억5천" xfId="1286"/>
    <cellStyle name="A_토목내역서_공종별내역(2단지)13억5천_공종별내역(1단지)13억5천" xfId="1287"/>
    <cellStyle name="A_토목내역서_공종별내역(2단지)13억5천_공종별내역(1단지)13억5천_기성내역서(2회)" xfId="1288"/>
    <cellStyle name="A_토목내역서_공종별내역(2단지)13억5천_공종별내역(1단지)13억5천_설계변경내역서" xfId="1289"/>
    <cellStyle name="A_토목내역서_공종별내역(2단지)13억5천_기성내역서(2회)" xfId="1290"/>
    <cellStyle name="A_토목내역서_공종별내역(2단지)13억5천_설계변경내역서" xfId="1291"/>
    <cellStyle name="A_토목내역서_기성내역서(2회)" xfId="1292"/>
    <cellStyle name="A_토목내역서_내역(1단지)" xfId="1293"/>
    <cellStyle name="A_토목내역서_내역(1단지)_공종별내역(1단지)13억5천" xfId="1294"/>
    <cellStyle name="A_토목내역서_내역(1단지)_공종별내역(1단지)13억5천_기성내역서(2회)" xfId="1295"/>
    <cellStyle name="A_토목내역서_내역(1단지)_공종별내역(1단지)13억5천_설계변경내역서" xfId="1296"/>
    <cellStyle name="A_토목내역서_내역(1단지)_기성내역서(2회)" xfId="1297"/>
    <cellStyle name="A_토목내역서_내역(1단지)_설계변경내역서" xfId="1298"/>
    <cellStyle name="A_토목내역서_내역(1단지)_전기공사내역(변경금액)" xfId="1299"/>
    <cellStyle name="A_토목내역서_내역(1단지)_전기공사내역(변경금액)(1)" xfId="1300"/>
    <cellStyle name="A_토목내역서_내역(1단지)_전기공사내역(변경금액)(1)_기성내역서(2회)" xfId="1301"/>
    <cellStyle name="A_토목내역서_내역(1단지)_전기공사내역(변경금액)(1)_설계변경내역서" xfId="1302"/>
    <cellStyle name="A_토목내역서_내역(1단지)_전기공사내역(변경금액)_기성내역서(2회)" xfId="1303"/>
    <cellStyle name="A_토목내역서_내역(1단지)_전기공사내역(변경금액)_설계변경내역서" xfId="1304"/>
    <cellStyle name="A_토목내역서_내역(2단지)" xfId="1305"/>
    <cellStyle name="A_토목내역서_내역(2단지)_공종별내역(1단지)13억5천" xfId="1306"/>
    <cellStyle name="A_토목내역서_내역(2단지)_공종별내역(1단지)13억5천_기성내역서(2회)" xfId="1307"/>
    <cellStyle name="A_토목내역서_내역(2단지)_공종별내역(1단지)13억5천_설계변경내역서" xfId="1308"/>
    <cellStyle name="A_토목내역서_내역(2단지)_기성내역서(2회)" xfId="1309"/>
    <cellStyle name="A_토목내역서_내역(2단지)_설계변경내역서" xfId="1310"/>
    <cellStyle name="A_토목내역서_설계변경내역서" xfId="1311"/>
    <cellStyle name="A_토목내역서_토목내역(1단지)" xfId="1312"/>
    <cellStyle name="A_토목내역서_토목내역(1단지)_공종별내역(1단지)13억5천" xfId="1313"/>
    <cellStyle name="A_토목내역서_토목내역(1단지)_공종별내역(1단지)13억5천_기성내역서(2회)" xfId="1314"/>
    <cellStyle name="A_토목내역서_토목내역(1단지)_공종별내역(1단지)13억5천_설계변경내역서" xfId="1315"/>
    <cellStyle name="A_토목내역서_토목내역(1단지)_기성내역서(2회)" xfId="1316"/>
    <cellStyle name="A_토목내역서_토목내역(1단지)_설계변경내역서" xfId="1317"/>
    <cellStyle name="A_토목내역서_토목내역(1단지)_전기공사내역(변경금액)" xfId="1318"/>
    <cellStyle name="A_토목내역서_토목내역(1단지)_전기공사내역(변경금액)(1)" xfId="1319"/>
    <cellStyle name="A_토목내역서_토목내역(1단지)_전기공사내역(변경금액)(1)_기성내역서(2회)" xfId="1320"/>
    <cellStyle name="A_토목내역서_토목내역(1단지)_전기공사내역(변경금액)(1)_설계변경내역서" xfId="1321"/>
    <cellStyle name="A_토목내역서_토목내역(1단지)_전기공사내역(변경금액)_기성내역서(2회)" xfId="1322"/>
    <cellStyle name="A_토목내역서_토목내역(1단지)_전기공사내역(변경금액)_설계변경내역서" xfId="1323"/>
    <cellStyle name="A_토목내역서_토목내역(2단지)" xfId="1324"/>
    <cellStyle name="A_토목내역서_토목내역(2단지)_공종별내역(1단지)13억5천" xfId="1325"/>
    <cellStyle name="A_토목내역서_토목내역(2단지)_공종별내역(1단지)13억5천_기성내역서(2회)" xfId="1326"/>
    <cellStyle name="A_토목내역서_토목내역(2단지)_공종별내역(1단지)13억5천_설계변경내역서" xfId="1327"/>
    <cellStyle name="A_토목내역서_토목내역(2단지)_기성내역서(2회)" xfId="1328"/>
    <cellStyle name="A_토목내역서_토목내역(2단지)_설계변경내역서" xfId="1329"/>
    <cellStyle name="A¨­￠￢￠O [0]_￠?i¡ieE¡ⓒ¡¤A ¡¾a¡¾￠￢A￠OA¡AC¡I" xfId="10947"/>
    <cellStyle name="A¨­￠￢￠O_￠?i¡ieE¡ⓒ¡¤A ¡¾a¡¾￠￢A￠OA¡AC¡I" xfId="10948"/>
    <cellStyle name="a-4" xfId="1330"/>
    <cellStyle name="a-4 2" xfId="11409"/>
    <cellStyle name="aa" xfId="8323"/>
    <cellStyle name="aa 2" xfId="8324"/>
    <cellStyle name="aa 3" xfId="8325"/>
    <cellStyle name="Aⓒ­" xfId="1331"/>
    <cellStyle name="Aⓒ­ 10" xfId="9988"/>
    <cellStyle name="Aⓒ 2" xfId="8326"/>
    <cellStyle name="Aⓒ 3" xfId="8327"/>
    <cellStyle name="Aⓒ­ 4" xfId="8328"/>
    <cellStyle name="Aⓒ­ 5" xfId="8329"/>
    <cellStyle name="Aⓒ­ 6" xfId="8330"/>
    <cellStyle name="Aⓒ­ 7" xfId="8331"/>
    <cellStyle name="Aⓒ­ 8" xfId="8332"/>
    <cellStyle name="Aⓒ­ 9" xfId="8333"/>
    <cellStyle name="Aⓒ­￠￢￠" xfId="8334"/>
    <cellStyle name="Aⓒ­￠￢￠ 2" xfId="8335"/>
    <cellStyle name="Aⓒ­￠￢￠ 3" xfId="8336"/>
    <cellStyle name="Actual Date" xfId="8337"/>
    <cellStyle name="Actual Date 2" xfId="8338"/>
    <cellStyle name="Actual Date 3" xfId="8339"/>
    <cellStyle name="Ae" xfId="1332"/>
    <cellStyle name="Ae 2" xfId="8340"/>
    <cellStyle name="Ae 3" xfId="8341"/>
    <cellStyle name="Ae 4" xfId="8342"/>
    <cellStyle name="Aee­ " xfId="1333"/>
    <cellStyle name="Aee­  2" xfId="8343"/>
    <cellStyle name="Aee­  3" xfId="8344"/>
    <cellStyle name="Aee­  4" xfId="8345"/>
    <cellStyle name="Aee­ [" xfId="8346"/>
    <cellStyle name="Aee­ [ 2" xfId="8347"/>
    <cellStyle name="Aee­ [ 3" xfId="8348"/>
    <cellStyle name="AeE­ [0]_ 2ÆAAþº° " xfId="1334"/>
    <cellStyle name="ÅëÈ­ [0]_¸ðÇü¸·" xfId="8349"/>
    <cellStyle name="AeE­ [0]_¿­¸° INT" xfId="8350"/>
    <cellStyle name="ÅëÈ­ [0]_±ÝÃµ±³ ¼ÚÀ½" xfId="8351"/>
    <cellStyle name="AeE­ [0]_°eE¹_11¿a½A " xfId="8352"/>
    <cellStyle name="ÅëÈ­ [0]_7°èÈ¹ " xfId="8353"/>
    <cellStyle name="AeE­ [0]_AMT " xfId="8354"/>
    <cellStyle name="ÅëÈ­ [0]_INQUIRY ¿µ¾÷ÃßÁø " xfId="8355"/>
    <cellStyle name="AeE­ [0]_INQUIRY ¿μ¾÷AßAø " xfId="8356"/>
    <cellStyle name="ÅëÈ­ [0]_º»¼± ±æ¾î±úºÎ ¼ö·® Áý°èÇ¥ " xfId="8357"/>
    <cellStyle name="AeE­ [0]_º≫¼± ±æ¾i±uºI ¼o·R Ay°eC￥ " xfId="8358"/>
    <cellStyle name="Aee­ _(태영)수동-부대분(3공구)" xfId="1335"/>
    <cellStyle name="AeE­_ 2ÆAAþº° " xfId="1336"/>
    <cellStyle name="ÅëÈ­_¸ðÇü¸·" xfId="8359"/>
    <cellStyle name="AeE­_¿­¸° INT" xfId="8360"/>
    <cellStyle name="ÅëÈ­_±ÝÃµ±³ ¼ÚÀ½" xfId="8361"/>
    <cellStyle name="AeE­_°eE¹_11¿a½A " xfId="8362"/>
    <cellStyle name="ÅëÈ­_7°èÈ¹ " xfId="8363"/>
    <cellStyle name="AeE­_AMT " xfId="8364"/>
    <cellStyle name="ÅëÈ­_INQUIRY ¿µ¾÷ÃßÁø " xfId="8365"/>
    <cellStyle name="AeE­_INQUIRY ¿μ¾÷AßAø " xfId="8366"/>
    <cellStyle name="ÅëÈ­_º»¼± ±æ¾î±úºÎ ¼ö·® Áý°èÇ¥ " xfId="8367"/>
    <cellStyle name="AeE­_º≫¼± ±æ¾i±uºI ¼o·R Ay°eC￥ " xfId="8368"/>
    <cellStyle name="Aee¡" xfId="1337"/>
    <cellStyle name="Aee¡ⓒ " xfId="8369"/>
    <cellStyle name="Aee¡ⓒ  2" xfId="8370"/>
    <cellStyle name="Aee¡ⓒ  3" xfId="8371"/>
    <cellStyle name="AeE¡ⓒ [0]_￠?i¡ieE¡ⓒ¡¤A ¡¾a¡¾￠￢A￠OA¡AC¡I" xfId="10949"/>
    <cellStyle name="Aee¡ⓒ _1구간 1TYPE-6.6M" xfId="10950"/>
    <cellStyle name="AeE¡ⓒ_￠?i¡ieE¡ⓒ¡¤A ¡¾a¡¾￠￢A￠OA¡AC¡I" xfId="10951"/>
    <cellStyle name="Æu¼¾æR" xfId="8372"/>
    <cellStyle name="Æu¼¾æR 2" xfId="8373"/>
    <cellStyle name="Æu¼¾æR 3" xfId="8374"/>
    <cellStyle name="ALIGNMENT" xfId="1338"/>
    <cellStyle name="ALIGNMENT 2" xfId="8375"/>
    <cellStyle name="ALIGNMENT 3" xfId="8376"/>
    <cellStyle name="ALIGNMENT 4" xfId="8377"/>
    <cellStyle name="ALIGNMENT 5" xfId="8378"/>
    <cellStyle name="ALIGNMENT 6" xfId="11410"/>
    <cellStyle name="AoA¤μCAo ¾EA½" xfId="10952"/>
    <cellStyle name="args.style" xfId="1339"/>
    <cellStyle name="Aþ" xfId="8379"/>
    <cellStyle name="Aþ 2" xfId="8380"/>
    <cellStyle name="Aþ 3" xfId="8381"/>
    <cellStyle name="Aþ¸" xfId="1340"/>
    <cellStyle name="Aþ¸¶ [" xfId="8382"/>
    <cellStyle name="Aþ¸¶ [ 2" xfId="8383"/>
    <cellStyle name="Aþ¸¶ [ 3" xfId="8384"/>
    <cellStyle name="AÞ¸¶ [0]_ 2ÆAAþº° " xfId="1341"/>
    <cellStyle name="ÄÞ¸¶ [0]_¸ðÇü¸·" xfId="8385"/>
    <cellStyle name="AÞ¸¶ [0]_¿­¸° INT" xfId="8386"/>
    <cellStyle name="ÄÞ¸¶ [0]_±ÝÃµ±³ ¼ÚÀ½" xfId="8387"/>
    <cellStyle name="AÞ¸¶ [0]_°eE¹_11¿a½A " xfId="8388"/>
    <cellStyle name="ÄÞ¸¶ [0]_7°èÈ¹ " xfId="8389"/>
    <cellStyle name="AÞ¸¶ [0]_AN°y(1.25) " xfId="8390"/>
    <cellStyle name="ÄÞ¸¶ [0]_INQUIRY ¿µ¾÷ÃßÁø " xfId="8391"/>
    <cellStyle name="AÞ¸¶ [0]_INQUIRY ¿μ¾÷AßAø " xfId="8392"/>
    <cellStyle name="ÄÞ¸¶ [0]_º»¼± ±æ¾î±úºÎ ¼ö·® Áý°èÇ¥ " xfId="8393"/>
    <cellStyle name="AÞ¸¶ [0]_º≫¼± ±æ¾i±uºI ¼o·R Ay°eC￥ " xfId="8394"/>
    <cellStyle name="AÞ¸¶_ 2ÆAAþº° " xfId="1342"/>
    <cellStyle name="ÄÞ¸¶_¸ðÇü¸·" xfId="8395"/>
    <cellStyle name="AÞ¸¶_¿­¸° INT" xfId="8396"/>
    <cellStyle name="ÄÞ¸¶_±ÝÃµ±³ ¼ÚÀ½" xfId="8397"/>
    <cellStyle name="AÞ¸¶_°eE¹_11¿a½A " xfId="8398"/>
    <cellStyle name="ÄÞ¸¶_7°èÈ¹ " xfId="8399"/>
    <cellStyle name="AÞ¸¶_AN°y(1.25) " xfId="8400"/>
    <cellStyle name="ÄÞ¸¶_INQUIRY ¿µ¾÷ÃßÁø " xfId="8401"/>
    <cellStyle name="AÞ¸¶_INQUIRY ¿μ¾÷AßAø " xfId="8402"/>
    <cellStyle name="ÄÞ¸¶_º»¼± ±æ¾î±úºÎ ¼ö·® Áý°èÇ¥ " xfId="8403"/>
    <cellStyle name="AÞ¸¶_º≫¼± ±æ¾i±uºI ¼o·R Ay°eC￥ " xfId="8404"/>
    <cellStyle name="Au¸R¼o" xfId="8405"/>
    <cellStyle name="Au¸R¼o 2" xfId="8406"/>
    <cellStyle name="Au¸R¼o 3" xfId="8407"/>
    <cellStyle name="Au¸R¼o0" xfId="8408"/>
    <cellStyle name="Au¸R¼o0 2" xfId="8409"/>
    <cellStyle name="Au¸R¼o0 3" xfId="8410"/>
    <cellStyle name="_x0001_b" xfId="8411"/>
    <cellStyle name="_x0001_b 2" xfId="8412"/>
    <cellStyle name="b?þ?b?þ?b?þ?b?þ?b?þ?b?þ?b?þ?b?þ?b?þ?b?þ?b灌þ?b?þ?&lt;?b?þ?b濬þ?b?þ?b?þ昰_x0018_?þ????_x0008_" xfId="8413"/>
    <cellStyle name="b?þ?b?þ?b?þ?b?þ?b?þ?b?þ?b?þ?b?þ?b?þ?b?þ?b灌þ?b?þ?&lt;?b?þ?b濬þ?b?þ?b?þ昰_x0018_?þ????_x0008_ 2" xfId="8414"/>
    <cellStyle name="b?þ?b?þ?b?þ?b?þ?b?þ?b?þ?b?þ?b?þ?b?þ?b?þ?b灌þ?b?þ?&lt;?b?þ?b濬þ?b?þ?b?þ昰_x0018_?þ????_x0008_ 3" xfId="8415"/>
    <cellStyle name="b?þ?b?þ?b?þ?b灌þ?b?þ?&lt;?b?þ?b濬þ?b?þ?b?þ昰_x0018_?þ????_x0008_" xfId="8416"/>
    <cellStyle name="b?þ?b?þ?b?þ?b灌þ?b?þ?&lt;?b?þ?b濬þ?b?þ?b?þ昰_x0018_?þ????_x0008_ 2" xfId="8417"/>
    <cellStyle name="b?þ?b?þ?b?þ?b灌þ?b?þ?&lt;?b?þ?b濬þ?b?þ?b?þ昰_x0018_?þ????_x0008_ 3" xfId="8418"/>
    <cellStyle name="b␌þකb濰þඪb瀠þයb灌þ්b炈þ宐&lt;෢b濈þෲb濬þขb瀐þฒb瀰þ昰_x0018_⋸þ㤕䰀ጤܕ_x0008_" xfId="8419"/>
    <cellStyle name="b␌þකb濰þඪb瀠þයb灌þ්b炈þ宐&lt;෢b濈þෲb濬þขb瀐þฒb瀰þ昰_x0018_⋸þ㤕䰀ጤܕ_x0008_ 2" xfId="8420"/>
    <cellStyle name="b␌þකb濰þඪb瀠þයb灌þ්b炈þ宐&lt;෢b濈þෲb濬þขb瀐þฒb瀰þ昰_x0018_⋸þ㤕䰀ጤܕ_x0008_ 3" xfId="8421"/>
    <cellStyle name="BA" xfId="8422"/>
    <cellStyle name="BA 2" xfId="8423"/>
    <cellStyle name="BA 3" xfId="8424"/>
    <cellStyle name="Background" xfId="9989"/>
    <cellStyle name="body" xfId="8425"/>
    <cellStyle name="body 2" xfId="8426"/>
    <cellStyle name="body 3" xfId="8427"/>
    <cellStyle name="BoldHdr" xfId="9990"/>
    <cellStyle name="b宼ň͢b宼ň͢b_x0005_" xfId="10953"/>
    <cellStyle name="B_x000e_통화 [0]_MBO9 통화 [0]_MST_K1" xfId="8428"/>
    <cellStyle name="b嬜þപb嬼þഺb孬þൊb⍜þ൚b⍼þ൪b⎨þൺb⏜þඊb␌þකb濰þඪb瀠þයb灌þ්b炈þ宐&lt;෢b濈þෲb濬þขb瀐þฒb瀰þ昰_x0018_⋸þ㤕䰀ጤܕ_x0008_" xfId="8429"/>
    <cellStyle name="b嬜þപb嬼þഺb孬þൊb⍜þ൚b⍼þ൪b⎨þൺb⏜þඊb␌þකb濰þඪb瀠þයb灌þ්b炈þ宐&lt;෢b濈þෲb濬þขb瀐þฒb瀰þ昰_x0018_⋸þ㤕䰀ጤܕ_x0008_ 2" xfId="8430"/>
    <cellStyle name="b嬜þപb嬼þഺb孬þൊb⍜þ൚b⍼þ൪b⎨þൺb⏜þඊb␌þකb濰þඪb瀠þයb灌þ්b炈þ宐&lt;෢b濈þෲb濬þขb瀐þฒb瀰þ昰_x0018_⋸þ㤕䰀ጤܕ_x0008_ 3" xfId="8431"/>
    <cellStyle name="C" xfId="1343"/>
    <cellStyle name="C_공종별내역(1단지)" xfId="1344"/>
    <cellStyle name="C_공종별내역(1단지)_공종별내역(1단지)13억5천" xfId="1345"/>
    <cellStyle name="C_공종별내역(1단지)_공종별내역(1단지)13억5천_기성내역서(2회)" xfId="1346"/>
    <cellStyle name="C_공종별내역(1단지)_공종별내역(1단지)13억5천_설계변경내역서" xfId="1347"/>
    <cellStyle name="C_공종별내역(1단지)_기성내역서(2회)" xfId="1348"/>
    <cellStyle name="C_공종별내역(1단지)_설계변경내역서" xfId="1349"/>
    <cellStyle name="C_공종별내역(1단지)_전기공사내역(변경금액)" xfId="1350"/>
    <cellStyle name="C_공종별내역(1단지)_전기공사내역(변경금액)(1)" xfId="1351"/>
    <cellStyle name="C_공종별내역(1단지)_전기공사내역(변경금액)(1)_기성내역서(2회)" xfId="1352"/>
    <cellStyle name="C_공종별내역(1단지)_전기공사내역(변경금액)(1)_설계변경내역서" xfId="1353"/>
    <cellStyle name="C_공종별내역(1단지)_전기공사내역(변경금액)_기성내역서(2회)" xfId="1354"/>
    <cellStyle name="C_공종별내역(1단지)_전기공사내역(변경금액)_설계변경내역서" xfId="1355"/>
    <cellStyle name="C_공종별내역(2단지)" xfId="1356"/>
    <cellStyle name="C_공종별내역(2단지)_공종별내역(1단지)13억5천" xfId="1357"/>
    <cellStyle name="C_공종별내역(2단지)_공종별내역(1단지)13억5천_기성내역서(2회)" xfId="1358"/>
    <cellStyle name="C_공종별내역(2단지)_공종별내역(1단지)13억5천_설계변경내역서" xfId="1359"/>
    <cellStyle name="C_공종별내역(2단지)_기성내역서(2회)" xfId="1360"/>
    <cellStyle name="C_공종별내역(2단지)_설계변경내역서" xfId="1361"/>
    <cellStyle name="C_공종별내역(2단지)13억5천" xfId="1362"/>
    <cellStyle name="C_공종별내역(2단지)13억5천_공종별내역(1단지)13억5천" xfId="1363"/>
    <cellStyle name="C_공종별내역(2단지)13억5천_공종별내역(1단지)13억5천_기성내역서(2회)" xfId="1364"/>
    <cellStyle name="C_공종별내역(2단지)13억5천_공종별내역(1단지)13억5천_설계변경내역서" xfId="1365"/>
    <cellStyle name="C_공종별내역(2단지)13억5천_기성내역서(2회)" xfId="1366"/>
    <cellStyle name="C_공종별내역(2단지)13억5천_설계변경내역서" xfId="1367"/>
    <cellStyle name="C_기성내역서(2회)" xfId="1368"/>
    <cellStyle name="C_내역(1단지)" xfId="1369"/>
    <cellStyle name="C_내역(1단지)_공종별내역(1단지)13억5천" xfId="1370"/>
    <cellStyle name="C_내역(1단지)_공종별내역(1단지)13억5천_기성내역서(2회)" xfId="1371"/>
    <cellStyle name="C_내역(1단지)_공종별내역(1단지)13억5천_설계변경내역서" xfId="1372"/>
    <cellStyle name="C_내역(1단지)_기성내역서(2회)" xfId="1373"/>
    <cellStyle name="C_내역(1단지)_설계변경내역서" xfId="1374"/>
    <cellStyle name="C_내역(1단지)_전기공사내역(변경금액)" xfId="1375"/>
    <cellStyle name="C_내역(1단지)_전기공사내역(변경금액)(1)" xfId="1376"/>
    <cellStyle name="C_내역(1단지)_전기공사내역(변경금액)(1)_기성내역서(2회)" xfId="1377"/>
    <cellStyle name="C_내역(1단지)_전기공사내역(변경금액)(1)_설계변경내역서" xfId="1378"/>
    <cellStyle name="C_내역(1단지)_전기공사내역(변경금액)_기성내역서(2회)" xfId="1379"/>
    <cellStyle name="C_내역(1단지)_전기공사내역(변경금액)_설계변경내역서" xfId="1380"/>
    <cellStyle name="C_내역(2단지)" xfId="1381"/>
    <cellStyle name="C_내역(2단지)_공종별내역(1단지)13억5천" xfId="1382"/>
    <cellStyle name="C_내역(2단지)_공종별내역(1단지)13억5천_기성내역서(2회)" xfId="1383"/>
    <cellStyle name="C_내역(2단지)_공종별내역(1단지)13억5천_설계변경내역서" xfId="1384"/>
    <cellStyle name="C_내역(2단지)_기성내역서(2회)" xfId="1385"/>
    <cellStyle name="C_내역(2단지)_설계변경내역서" xfId="1386"/>
    <cellStyle name="C_설계변경내역서" xfId="1387"/>
    <cellStyle name="C_토목내역(1단지)" xfId="1388"/>
    <cellStyle name="C_토목내역(1단지)_공종별내역(1단지)13억5천" xfId="1389"/>
    <cellStyle name="C_토목내역(1단지)_공종별내역(1단지)13억5천_기성내역서(2회)" xfId="1390"/>
    <cellStyle name="C_토목내역(1단지)_공종별내역(1단지)13억5천_설계변경내역서" xfId="1391"/>
    <cellStyle name="C_토목내역(1단지)_기성내역서(2회)" xfId="1392"/>
    <cellStyle name="C_토목내역(1단지)_설계변경내역서" xfId="1393"/>
    <cellStyle name="C_토목내역(1단지)_전기공사내역(변경금액)" xfId="1394"/>
    <cellStyle name="C_토목내역(1단지)_전기공사내역(변경금액)(1)" xfId="1395"/>
    <cellStyle name="C_토목내역(1단지)_전기공사내역(변경금액)(1)_기성내역서(2회)" xfId="1396"/>
    <cellStyle name="C_토목내역(1단지)_전기공사내역(변경금액)(1)_설계변경내역서" xfId="1397"/>
    <cellStyle name="C_토목내역(1단지)_전기공사내역(변경금액)_기성내역서(2회)" xfId="1398"/>
    <cellStyle name="C_토목내역(1단지)_전기공사내역(변경금액)_설계변경내역서" xfId="1399"/>
    <cellStyle name="C_토목내역(2단지)" xfId="1400"/>
    <cellStyle name="C_토목내역(2단지)_공종별내역(1단지)13억5천" xfId="1401"/>
    <cellStyle name="C_토목내역(2단지)_공종별내역(1단지)13억5천_기성내역서(2회)" xfId="1402"/>
    <cellStyle name="C_토목내역(2단지)_공종별내역(1단지)13억5천_설계변경내역서" xfId="1403"/>
    <cellStyle name="C_토목내역(2단지)_기성내역서(2회)" xfId="1404"/>
    <cellStyle name="C_토목내역(2단지)_설계변경내역서" xfId="1405"/>
    <cellStyle name="C_토목내역서" xfId="1406"/>
    <cellStyle name="C_토목내역서_공종별내역(1단지)" xfId="1407"/>
    <cellStyle name="C_토목내역서_공종별내역(1단지)_공종별내역(1단지)13억5천" xfId="1408"/>
    <cellStyle name="C_토목내역서_공종별내역(1단지)_공종별내역(1단지)13억5천_기성내역서(2회)" xfId="1409"/>
    <cellStyle name="C_토목내역서_공종별내역(1단지)_공종별내역(1단지)13억5천_설계변경내역서" xfId="1410"/>
    <cellStyle name="C_토목내역서_공종별내역(1단지)_기성내역서(2회)" xfId="1411"/>
    <cellStyle name="C_토목내역서_공종별내역(1단지)_설계변경내역서" xfId="1412"/>
    <cellStyle name="C_토목내역서_공종별내역(1단지)_전기공사내역(변경금액)" xfId="1413"/>
    <cellStyle name="C_토목내역서_공종별내역(1단지)_전기공사내역(변경금액)(1)" xfId="1414"/>
    <cellStyle name="C_토목내역서_공종별내역(1단지)_전기공사내역(변경금액)(1)_기성내역서(2회)" xfId="1415"/>
    <cellStyle name="C_토목내역서_공종별내역(1단지)_전기공사내역(변경금액)(1)_설계변경내역서" xfId="1416"/>
    <cellStyle name="C_토목내역서_공종별내역(1단지)_전기공사내역(변경금액)_기성내역서(2회)" xfId="1417"/>
    <cellStyle name="C_토목내역서_공종별내역(1단지)_전기공사내역(변경금액)_설계변경내역서" xfId="1418"/>
    <cellStyle name="C_토목내역서_공종별내역(2단지)" xfId="1419"/>
    <cellStyle name="C_토목내역서_공종별내역(2단지)_공종별내역(1단지)13억5천" xfId="1420"/>
    <cellStyle name="C_토목내역서_공종별내역(2단지)_공종별내역(1단지)13억5천_기성내역서(2회)" xfId="1421"/>
    <cellStyle name="C_토목내역서_공종별내역(2단지)_공종별내역(1단지)13억5천_설계변경내역서" xfId="1422"/>
    <cellStyle name="C_토목내역서_공종별내역(2단지)_기성내역서(2회)" xfId="1423"/>
    <cellStyle name="C_토목내역서_공종별내역(2단지)_설계변경내역서" xfId="1424"/>
    <cellStyle name="C_토목내역서_공종별내역(2단지)13억5천" xfId="1425"/>
    <cellStyle name="C_토목내역서_공종별내역(2단지)13억5천_공종별내역(1단지)13억5천" xfId="1426"/>
    <cellStyle name="C_토목내역서_공종별내역(2단지)13억5천_공종별내역(1단지)13억5천_기성내역서(2회)" xfId="1427"/>
    <cellStyle name="C_토목내역서_공종별내역(2단지)13억5천_공종별내역(1단지)13억5천_설계변경내역서" xfId="1428"/>
    <cellStyle name="C_토목내역서_공종별내역(2단지)13억5천_기성내역서(2회)" xfId="1429"/>
    <cellStyle name="C_토목내역서_공종별내역(2단지)13억5천_설계변경내역서" xfId="1430"/>
    <cellStyle name="C_토목내역서_기성내역서(2회)" xfId="1431"/>
    <cellStyle name="C_토목내역서_내역(1단지)" xfId="1432"/>
    <cellStyle name="C_토목내역서_내역(1단지)_공종별내역(1단지)13억5천" xfId="1433"/>
    <cellStyle name="C_토목내역서_내역(1단지)_공종별내역(1단지)13억5천_기성내역서(2회)" xfId="1434"/>
    <cellStyle name="C_토목내역서_내역(1단지)_공종별내역(1단지)13억5천_설계변경내역서" xfId="1435"/>
    <cellStyle name="C_토목내역서_내역(1단지)_기성내역서(2회)" xfId="1436"/>
    <cellStyle name="C_토목내역서_내역(1단지)_설계변경내역서" xfId="1437"/>
    <cellStyle name="C_토목내역서_내역(1단지)_전기공사내역(변경금액)" xfId="1438"/>
    <cellStyle name="C_토목내역서_내역(1단지)_전기공사내역(변경금액)(1)" xfId="1439"/>
    <cellStyle name="C_토목내역서_내역(1단지)_전기공사내역(변경금액)(1)_기성내역서(2회)" xfId="1440"/>
    <cellStyle name="C_토목내역서_내역(1단지)_전기공사내역(변경금액)(1)_설계변경내역서" xfId="1441"/>
    <cellStyle name="C_토목내역서_내역(1단지)_전기공사내역(변경금액)_기성내역서(2회)" xfId="1442"/>
    <cellStyle name="C_토목내역서_내역(1단지)_전기공사내역(변경금액)_설계변경내역서" xfId="1443"/>
    <cellStyle name="C_토목내역서_내역(2단지)" xfId="1444"/>
    <cellStyle name="C_토목내역서_내역(2단지)_공종별내역(1단지)13억5천" xfId="1445"/>
    <cellStyle name="C_토목내역서_내역(2단지)_공종별내역(1단지)13억5천_기성내역서(2회)" xfId="1446"/>
    <cellStyle name="C_토목내역서_내역(2단지)_공종별내역(1단지)13억5천_설계변경내역서" xfId="1447"/>
    <cellStyle name="C_토목내역서_내역(2단지)_기성내역서(2회)" xfId="1448"/>
    <cellStyle name="C_토목내역서_내역(2단지)_설계변경내역서" xfId="1449"/>
    <cellStyle name="C_토목내역서_설계변경내역서" xfId="1450"/>
    <cellStyle name="C_토목내역서_토목내역(1단지)" xfId="1451"/>
    <cellStyle name="C_토목내역서_토목내역(1단지)_공종별내역(1단지)13억5천" xfId="1452"/>
    <cellStyle name="C_토목내역서_토목내역(1단지)_공종별내역(1단지)13억5천_기성내역서(2회)" xfId="1453"/>
    <cellStyle name="C_토목내역서_토목내역(1단지)_공종별내역(1단지)13억5천_설계변경내역서" xfId="1454"/>
    <cellStyle name="C_토목내역서_토목내역(1단지)_기성내역서(2회)" xfId="1455"/>
    <cellStyle name="C_토목내역서_토목내역(1단지)_설계변경내역서" xfId="1456"/>
    <cellStyle name="C_토목내역서_토목내역(1단지)_전기공사내역(변경금액)" xfId="1457"/>
    <cellStyle name="C_토목내역서_토목내역(1단지)_전기공사내역(변경금액)(1)" xfId="1458"/>
    <cellStyle name="C_토목내역서_토목내역(1단지)_전기공사내역(변경금액)(1)_기성내역서(2회)" xfId="1459"/>
    <cellStyle name="C_토목내역서_토목내역(1단지)_전기공사내역(변경금액)(1)_설계변경내역서" xfId="1460"/>
    <cellStyle name="C_토목내역서_토목내역(1단지)_전기공사내역(변경금액)_기성내역서(2회)" xfId="1461"/>
    <cellStyle name="C_토목내역서_토목내역(1단지)_전기공사내역(변경금액)_설계변경내역서" xfId="1462"/>
    <cellStyle name="C_토목내역서_토목내역(2단지)" xfId="1463"/>
    <cellStyle name="C_토목내역서_토목내역(2단지)_공종별내역(1단지)13억5천" xfId="1464"/>
    <cellStyle name="C_토목내역서_토목내역(2단지)_공종별내역(1단지)13억5천_기성내역서(2회)" xfId="1465"/>
    <cellStyle name="C_토목내역서_토목내역(2단지)_공종별내역(1단지)13억5천_설계변경내역서" xfId="1466"/>
    <cellStyle name="C_토목내역서_토목내역(2단지)_기성내역서(2회)" xfId="1467"/>
    <cellStyle name="C_토목내역서_토목내역(2단지)_설계변경내역서" xfId="1468"/>
    <cellStyle name="C¡" xfId="8432"/>
    <cellStyle name="C¡ 2" xfId="8433"/>
    <cellStyle name="C¡ 3" xfId="8434"/>
    <cellStyle name="C¡IA¨ª_¡ic¨u¡A¨￢I¨￢¡Æ AN¡Æe " xfId="1469"/>
    <cellStyle name="C￥" xfId="8435"/>
    <cellStyle name="C￥ 2" xfId="8436"/>
    <cellStyle name="C￥ 3" xfId="8437"/>
    <cellStyle name="C￥AØ_  FAB AIA¤  " xfId="1470"/>
    <cellStyle name="Ç¥ÁØ_ Ãø±¸Áý°èÇ¥" xfId="8438"/>
    <cellStyle name="C￥AØ_´U°eº° ±¸Aa¾E" xfId="8439"/>
    <cellStyle name="Ç¥ÁØ_»ç¾÷ºÎº° ÃÑ°è " xfId="8440"/>
    <cellStyle name="C￥AØ_≫c¾÷ºIº° AN°e " xfId="8441"/>
    <cellStyle name="Ç¥ÁØ_°­´ç (2)" xfId="8442"/>
    <cellStyle name="C￥AØ_½½·¡ºeA¶±UAy°e " xfId="8443"/>
    <cellStyle name="Ç¥ÁØ_½ÇÇà¿¹»ê¼­ " xfId="1471"/>
    <cellStyle name="C￥AØ_½CCa¿¹≫e¼­ " xfId="1472"/>
    <cellStyle name="Ç¥ÁØ_5-1±¤°í " xfId="8444"/>
    <cellStyle name="C￥AØ_Ay°eC￥(2¿u) " xfId="8445"/>
    <cellStyle name="Ç¥ÁØ_Áý°èÇ¥(2¿ù) " xfId="8446"/>
    <cellStyle name="C￥AØ_Ay°eC￥(2¿u)  2" xfId="8447"/>
    <cellStyle name="Ç¥ÁØ_Áý°èÇ¥(2¿ù)  2" xfId="8448"/>
    <cellStyle name="C￥AØ_Ay°eC￥(2¿u)  3" xfId="8449"/>
    <cellStyle name="Ç¥ÁØ_Áý°èÇ¥(2¿ù)  3" xfId="8450"/>
    <cellStyle name="C￥AØ_Ay°eC￥(2¿u)  4" xfId="8451"/>
    <cellStyle name="Ç¥ÁØ_Áý°èÇ¥(2¿ù)  4" xfId="8452"/>
    <cellStyle name="C￥AØ_Ay°eC￥(2¿u)  5" xfId="8453"/>
    <cellStyle name="Ç¥ÁØ_Áý°èÇ¥(2¿ù)  5" xfId="8454"/>
    <cellStyle name="C￥AØ_Ay°eC￥(2¿u)  6" xfId="8455"/>
    <cellStyle name="Ç¥ÁØ_Áý°èÇ¥(2¿ù)  6" xfId="8456"/>
    <cellStyle name="C￥AØ_Ay°eC￥(2¿u)  7" xfId="8457"/>
    <cellStyle name="Ç¥ÁØ_Áý°èÇ¥(2¿ù)  7" xfId="8458"/>
    <cellStyle name="C￥AØ_CoAa°u¸Rºn(Ao¹æ) " xfId="1473"/>
    <cellStyle name="Ç¥ÁØ_FAX¾ç½Ä " xfId="1474"/>
    <cellStyle name="C￥AØ_PERSONAL" xfId="1475"/>
    <cellStyle name="Ç¥ÁØ_Sheet1_¿µ¾÷ÇöÈ² " xfId="8459"/>
    <cellStyle name="Calc Currency (0)" xfId="1476"/>
    <cellStyle name="Calc Currency (0) 2" xfId="8460"/>
    <cellStyle name="Calc Currency (0) 3" xfId="8461"/>
    <cellStyle name="Calc Currency (0) 4" xfId="8462"/>
    <cellStyle name="Calc Currency (0) 5" xfId="8463"/>
    <cellStyle name="Calc Currency (0) 6" xfId="11411"/>
    <cellStyle name="Calc Currency (2)" xfId="10954"/>
    <cellStyle name="Calc Percent (0)" xfId="10955"/>
    <cellStyle name="Calc Percent (1)" xfId="10956"/>
    <cellStyle name="Calc Percent (2)" xfId="10957"/>
    <cellStyle name="Calc Units (0)" xfId="10958"/>
    <cellStyle name="Calc Units (1)" xfId="10959"/>
    <cellStyle name="Calc Units (2)" xfId="10960"/>
    <cellStyle name="category" xfId="1477"/>
    <cellStyle name="category 10" xfId="1478"/>
    <cellStyle name="category 11" xfId="1479"/>
    <cellStyle name="category 12" xfId="1480"/>
    <cellStyle name="category 13" xfId="1481"/>
    <cellStyle name="category 14" xfId="1482"/>
    <cellStyle name="category 15" xfId="1483"/>
    <cellStyle name="category 16" xfId="1484"/>
    <cellStyle name="category 17" xfId="1485"/>
    <cellStyle name="category 18" xfId="1486"/>
    <cellStyle name="category 19" xfId="1487"/>
    <cellStyle name="category 2" xfId="1488"/>
    <cellStyle name="category 2 2" xfId="1489"/>
    <cellStyle name="category 2 3" xfId="1490"/>
    <cellStyle name="category 2 4" xfId="1491"/>
    <cellStyle name="category 20" xfId="11412"/>
    <cellStyle name="category 3" xfId="1492"/>
    <cellStyle name="category 3 2" xfId="1493"/>
    <cellStyle name="category 3 3" xfId="1494"/>
    <cellStyle name="category 3 4" xfId="1495"/>
    <cellStyle name="category 4" xfId="1496"/>
    <cellStyle name="category 5" xfId="1497"/>
    <cellStyle name="category 6" xfId="1498"/>
    <cellStyle name="category 7" xfId="1499"/>
    <cellStyle name="category 8" xfId="1500"/>
    <cellStyle name="category 9" xfId="1501"/>
    <cellStyle name="ce" xfId="8464"/>
    <cellStyle name="ce 2" xfId="8465"/>
    <cellStyle name="ce 3" xfId="11413"/>
    <cellStyle name="CIAIÆU¸μAⓒ" xfId="1502"/>
    <cellStyle name="CIAIÆU¸μAⓒ 2" xfId="8466"/>
    <cellStyle name="CIAIÆU¸μAⓒ 3" xfId="8467"/>
    <cellStyle name="CIAIÆU¸μAⓒ 4" xfId="8468"/>
    <cellStyle name="CIAIÆU¸μAⓒ 5" xfId="8469"/>
    <cellStyle name="ⓒo" xfId="1503"/>
    <cellStyle name="Co≫e" xfId="8470"/>
    <cellStyle name="Co≫e 2" xfId="8471"/>
    <cellStyle name="Co≫e 3" xfId="8472"/>
    <cellStyle name="Co≫e 3 10" xfId="11414"/>
    <cellStyle name="Co≫e 3 11" xfId="11415"/>
    <cellStyle name="Co≫e 3 12" xfId="11416"/>
    <cellStyle name="Co≫e 3 13" xfId="11417"/>
    <cellStyle name="Co≫e 3 2" xfId="8473"/>
    <cellStyle name="Co≫e 3 2 10" xfId="11418"/>
    <cellStyle name="Co≫e 3 2 11" xfId="11419"/>
    <cellStyle name="Co≫e 3 2 12" xfId="11420"/>
    <cellStyle name="Co≫e 3 2 2" xfId="9991"/>
    <cellStyle name="Co≫e 3 2 2 2" xfId="11421"/>
    <cellStyle name="Co≫e 3 2 3" xfId="10203"/>
    <cellStyle name="Co≫e 3 2 4" xfId="11422"/>
    <cellStyle name="Co≫e 3 2 5" xfId="11423"/>
    <cellStyle name="Co≫e 3 2 6" xfId="11424"/>
    <cellStyle name="Co≫e 3 2 7" xfId="11425"/>
    <cellStyle name="Co≫e 3 2 8" xfId="11426"/>
    <cellStyle name="Co≫e 3 2 9" xfId="11427"/>
    <cellStyle name="Co≫e 3 3" xfId="9992"/>
    <cellStyle name="Co≫e 3 3 2" xfId="11428"/>
    <cellStyle name="Co≫e 3 4" xfId="10202"/>
    <cellStyle name="Co≫e 3 5" xfId="11429"/>
    <cellStyle name="Co≫e 3 6" xfId="11430"/>
    <cellStyle name="Co≫e 3 7" xfId="11431"/>
    <cellStyle name="Co≫e 3 8" xfId="11432"/>
    <cellStyle name="Co≫e 3 9" xfId="11433"/>
    <cellStyle name="Co≫e 4" xfId="8474"/>
    <cellStyle name="Co≫e 4 10" xfId="11434"/>
    <cellStyle name="Co≫e 4 11" xfId="11435"/>
    <cellStyle name="Co≫e 4 12" xfId="11436"/>
    <cellStyle name="Co≫e 4 2" xfId="10204"/>
    <cellStyle name="Co≫e 4 3" xfId="11437"/>
    <cellStyle name="Co≫e 4 4" xfId="11438"/>
    <cellStyle name="Co≫e 4 5" xfId="11439"/>
    <cellStyle name="Co≫e 4 6" xfId="11440"/>
    <cellStyle name="Co≫e 4 7" xfId="11441"/>
    <cellStyle name="Co≫e 4 8" xfId="11442"/>
    <cellStyle name="Co≫e 4 9" xfId="11443"/>
    <cellStyle name="ⓒoe" xfId="8475"/>
    <cellStyle name="ⓒoe 2" xfId="8476"/>
    <cellStyle name="ⓒoe 3" xfId="8477"/>
    <cellStyle name="ColHdr" xfId="9993"/>
    <cellStyle name="Column Heading" xfId="8478"/>
    <cellStyle name="Column Heading 2" xfId="8479"/>
    <cellStyle name="Column Headings" xfId="9994"/>
    <cellStyle name="Comma" xfId="1504"/>
    <cellStyle name="Comma [0]" xfId="1505"/>
    <cellStyle name="Comma [0] 2" xfId="8480"/>
    <cellStyle name="Comma [0] 3" xfId="8481"/>
    <cellStyle name="Comma [0] 4" xfId="8482"/>
    <cellStyle name="Comma [0] 5" xfId="8483"/>
    <cellStyle name="Comma [0] 6" xfId="11444"/>
    <cellStyle name="Comma [0]_ SG&amp;A Bridge " xfId="8484"/>
    <cellStyle name="Comma [00]" xfId="10961"/>
    <cellStyle name="Comma 10" xfId="8485"/>
    <cellStyle name="Comma 11" xfId="8486"/>
    <cellStyle name="Comma 12" xfId="8487"/>
    <cellStyle name="Comma 13" xfId="8488"/>
    <cellStyle name="Comma 14" xfId="8489"/>
    <cellStyle name="Comma 15" xfId="8490"/>
    <cellStyle name="Comma 16" xfId="8491"/>
    <cellStyle name="Comma 17" xfId="8492"/>
    <cellStyle name="Comma 18" xfId="9995"/>
    <cellStyle name="Comma 19" xfId="9996"/>
    <cellStyle name="Comma 2" xfId="8493"/>
    <cellStyle name="Comma 20" xfId="9997"/>
    <cellStyle name="Comma 21" xfId="9998"/>
    <cellStyle name="Comma 22" xfId="9999"/>
    <cellStyle name="Comma 23" xfId="10000"/>
    <cellStyle name="Comma 24" xfId="10001"/>
    <cellStyle name="Comma 25" xfId="10002"/>
    <cellStyle name="Comma 26" xfId="10003"/>
    <cellStyle name="Comma 27" xfId="10004"/>
    <cellStyle name="Comma 28" xfId="10005"/>
    <cellStyle name="Comma 29" xfId="10006"/>
    <cellStyle name="Comma 3" xfId="8494"/>
    <cellStyle name="Comma 30" xfId="10007"/>
    <cellStyle name="Comma 31" xfId="10008"/>
    <cellStyle name="Comma 32" xfId="10009"/>
    <cellStyle name="Comma 33" xfId="10010"/>
    <cellStyle name="Comma 34" xfId="10011"/>
    <cellStyle name="Comma 35" xfId="10012"/>
    <cellStyle name="Comma 36" xfId="10013"/>
    <cellStyle name="Comma 37" xfId="10014"/>
    <cellStyle name="Comma 38" xfId="10015"/>
    <cellStyle name="Comma 39" xfId="10016"/>
    <cellStyle name="Comma 4" xfId="8495"/>
    <cellStyle name="Comma 40" xfId="10017"/>
    <cellStyle name="Comma 41" xfId="10018"/>
    <cellStyle name="Comma 42" xfId="10019"/>
    <cellStyle name="Comma 43" xfId="10020"/>
    <cellStyle name="Comma 44" xfId="10021"/>
    <cellStyle name="Comma 45" xfId="10022"/>
    <cellStyle name="Comma 46" xfId="10023"/>
    <cellStyle name="Comma 47" xfId="10024"/>
    <cellStyle name="Comma 48" xfId="10025"/>
    <cellStyle name="Comma 49" xfId="10026"/>
    <cellStyle name="Comma 5" xfId="8496"/>
    <cellStyle name="Comma 6" xfId="8497"/>
    <cellStyle name="Comma 7" xfId="8498"/>
    <cellStyle name="Comma 8" xfId="8499"/>
    <cellStyle name="Comma 9" xfId="8500"/>
    <cellStyle name="comma zerodec" xfId="1506"/>
    <cellStyle name="comma zerodec 2" xfId="8501"/>
    <cellStyle name="comma zerodec 3" xfId="8502"/>
    <cellStyle name="comma zerodec 4" xfId="8503"/>
    <cellStyle name="comma zerodec 5" xfId="8504"/>
    <cellStyle name="comma zerodec 6" xfId="11445"/>
    <cellStyle name="Comma_ SG&amp;A Bridge " xfId="1507"/>
    <cellStyle name="Comma0" xfId="1508"/>
    <cellStyle name="Comma0 2" xfId="8505"/>
    <cellStyle name="Comma0 3" xfId="8506"/>
    <cellStyle name="Comma0 4" xfId="8507"/>
    <cellStyle name="Comma0 5" xfId="8508"/>
    <cellStyle name="Comma0 6" xfId="11446"/>
    <cellStyle name="Company Info" xfId="10027"/>
    <cellStyle name="Contents Heading 1" xfId="10028"/>
    <cellStyle name="Contents Heading 2" xfId="10029"/>
    <cellStyle name="Contents Heading 3" xfId="10030"/>
    <cellStyle name="Copied" xfId="1509"/>
    <cellStyle name="Copied 10" xfId="1510"/>
    <cellStyle name="Copied 11" xfId="1511"/>
    <cellStyle name="Copied 12" xfId="1512"/>
    <cellStyle name="Copied 13" xfId="1513"/>
    <cellStyle name="Copied 14" xfId="1514"/>
    <cellStyle name="Copied 15" xfId="1515"/>
    <cellStyle name="Copied 16" xfId="1516"/>
    <cellStyle name="Copied 17" xfId="1517"/>
    <cellStyle name="Copied 18" xfId="1518"/>
    <cellStyle name="Copied 19" xfId="1519"/>
    <cellStyle name="Copied 2" xfId="1520"/>
    <cellStyle name="Copied 2 2" xfId="1521"/>
    <cellStyle name="Copied 2 3" xfId="1522"/>
    <cellStyle name="Copied 2 4" xfId="1523"/>
    <cellStyle name="Copied 20" xfId="11447"/>
    <cellStyle name="Copied 3" xfId="1524"/>
    <cellStyle name="Copied 3 2" xfId="1525"/>
    <cellStyle name="Copied 3 3" xfId="1526"/>
    <cellStyle name="Copied 3 4" xfId="1527"/>
    <cellStyle name="Copied 4" xfId="1528"/>
    <cellStyle name="Copied 5" xfId="1529"/>
    <cellStyle name="Copied 6" xfId="1530"/>
    <cellStyle name="Copied 7" xfId="1531"/>
    <cellStyle name="Copied 8" xfId="1532"/>
    <cellStyle name="Copied 9" xfId="1533"/>
    <cellStyle name="COST1" xfId="1534"/>
    <cellStyle name="CoverHeadline1" xfId="10031"/>
    <cellStyle name="Curr" xfId="10032"/>
    <cellStyle name="Curr 2" xfId="11448"/>
    <cellStyle name="Curre~cy [0]_MATERAL2" xfId="1535"/>
    <cellStyle name="Curren" xfId="8509"/>
    <cellStyle name="Curren 2" xfId="8510"/>
    <cellStyle name="Curren 3" xfId="8511"/>
    <cellStyle name="Curren 4" xfId="11449"/>
    <cellStyle name="Curren?_x0012_퐀_x0017_?" xfId="1536"/>
    <cellStyle name="Curren?_x0012_퐀_x0017_? 2" xfId="8512"/>
    <cellStyle name="Curren?_x0012_퐀_x0017_? 3" xfId="8513"/>
    <cellStyle name="Curren?_x0012_퐀_x0017_? 4" xfId="8514"/>
    <cellStyle name="Curren?_x0012_퐀_x0017_? 5" xfId="8515"/>
    <cellStyle name="Curren?_x0012_퐀_x0017_? 6" xfId="11450"/>
    <cellStyle name="Currency" xfId="1537"/>
    <cellStyle name="Currency [0]" xfId="1538"/>
    <cellStyle name="Currency [0] 2" xfId="8516"/>
    <cellStyle name="Currency [0] 3" xfId="8517"/>
    <cellStyle name="Currency [0] 4" xfId="8518"/>
    <cellStyle name="Currency [0] 5" xfId="8519"/>
    <cellStyle name="Currency [0] 6" xfId="11451"/>
    <cellStyle name="Currency [0]_ SG&amp;A Bridge " xfId="8520"/>
    <cellStyle name="Currency [00]" xfId="10962"/>
    <cellStyle name="Currency 10" xfId="8521"/>
    <cellStyle name="Currency 11" xfId="8522"/>
    <cellStyle name="Currency 12" xfId="8523"/>
    <cellStyle name="Currency 13" xfId="8524"/>
    <cellStyle name="Currency 14" xfId="8525"/>
    <cellStyle name="Currency 15" xfId="8526"/>
    <cellStyle name="Currency 16" xfId="8527"/>
    <cellStyle name="Currency 17" xfId="8528"/>
    <cellStyle name="Currency 18" xfId="10033"/>
    <cellStyle name="Currency 19" xfId="10034"/>
    <cellStyle name="Currency 2" xfId="8529"/>
    <cellStyle name="Currency 20" xfId="10035"/>
    <cellStyle name="Currency 21" xfId="10036"/>
    <cellStyle name="Currency 22" xfId="10037"/>
    <cellStyle name="Currency 23" xfId="10038"/>
    <cellStyle name="Currency 24" xfId="10039"/>
    <cellStyle name="Currency 25" xfId="10040"/>
    <cellStyle name="Currency 26" xfId="10041"/>
    <cellStyle name="Currency 27" xfId="10042"/>
    <cellStyle name="Currency 28" xfId="10043"/>
    <cellStyle name="Currency 29" xfId="10044"/>
    <cellStyle name="Currency 3" xfId="8530"/>
    <cellStyle name="Currency 30" xfId="10045"/>
    <cellStyle name="Currency 31" xfId="10046"/>
    <cellStyle name="Currency 32" xfId="10047"/>
    <cellStyle name="Currency 33" xfId="10048"/>
    <cellStyle name="Currency 34" xfId="10049"/>
    <cellStyle name="Currency 35" xfId="10050"/>
    <cellStyle name="Currency 36" xfId="10051"/>
    <cellStyle name="Currency 37" xfId="10052"/>
    <cellStyle name="Currency 38" xfId="10053"/>
    <cellStyle name="Currency 39" xfId="10054"/>
    <cellStyle name="Currency 4" xfId="8531"/>
    <cellStyle name="Currency 40" xfId="10055"/>
    <cellStyle name="Currency 41" xfId="10056"/>
    <cellStyle name="Currency 42" xfId="10057"/>
    <cellStyle name="Currency 43" xfId="10058"/>
    <cellStyle name="Currency 44" xfId="10059"/>
    <cellStyle name="Currency 45" xfId="10060"/>
    <cellStyle name="Currency 46" xfId="10061"/>
    <cellStyle name="Currency 47" xfId="10062"/>
    <cellStyle name="Currency 48" xfId="10063"/>
    <cellStyle name="Currency 49" xfId="10064"/>
    <cellStyle name="Currency 5" xfId="8532"/>
    <cellStyle name="Currency 6" xfId="8533"/>
    <cellStyle name="Currency 7" xfId="8534"/>
    <cellStyle name="Currency 8" xfId="8535"/>
    <cellStyle name="Currency 9" xfId="8536"/>
    <cellStyle name="currency-$" xfId="1539"/>
    <cellStyle name="Currency_ SG&amp;A Bridge " xfId="1540"/>
    <cellStyle name="Currency0" xfId="1541"/>
    <cellStyle name="Currency0 2" xfId="8537"/>
    <cellStyle name="Currency0 3" xfId="8538"/>
    <cellStyle name="Currency0 4" xfId="8539"/>
    <cellStyle name="Currency0 5" xfId="8540"/>
    <cellStyle name="Currency0 6" xfId="11452"/>
    <cellStyle name="Currency1" xfId="1542"/>
    <cellStyle name="Currency1 2" xfId="8541"/>
    <cellStyle name="Currency1 3" xfId="8542"/>
    <cellStyle name="Currency1 4" xfId="8543"/>
    <cellStyle name="Currency1 5" xfId="8544"/>
    <cellStyle name="Currency1 6" xfId="11453"/>
    <cellStyle name="cy_r1" xfId="10963"/>
    <cellStyle name="Data" xfId="10065"/>
    <cellStyle name="Date" xfId="1543"/>
    <cellStyle name="Date 2" xfId="8545"/>
    <cellStyle name="Date 3" xfId="8546"/>
    <cellStyle name="Date 4" xfId="8547"/>
    <cellStyle name="Date 5" xfId="8548"/>
    <cellStyle name="Date 6" xfId="11454"/>
    <cellStyle name="Date Short" xfId="10964"/>
    <cellStyle name="Date_낙성대배수지보수공사실시설계-20060120" xfId="10965"/>
    <cellStyle name="DD" xfId="10966"/>
    <cellStyle name="Dezimal [0]_Ausdruck RUND (D)" xfId="8549"/>
    <cellStyle name="Dezimal_Ausdruck RUND (D)" xfId="8550"/>
    <cellStyle name="Display" xfId="10066"/>
    <cellStyle name="Display Price" xfId="10067"/>
    <cellStyle name="Dollar (zero dec)" xfId="1544"/>
    <cellStyle name="Dollar (zero dec) 2" xfId="8551"/>
    <cellStyle name="Dollar (zero dec) 3" xfId="8552"/>
    <cellStyle name="Dollar (zero dec) 4" xfId="8553"/>
    <cellStyle name="Dollar (zero dec) 5" xfId="8554"/>
    <cellStyle name="Dollar (zero dec) 6" xfId="11455"/>
    <cellStyle name="EA" xfId="8555"/>
    <cellStyle name="EA 2" xfId="8556"/>
    <cellStyle name="EA 3" xfId="8557"/>
    <cellStyle name="E­æo±ae￡" xfId="8558"/>
    <cellStyle name="E­æo±ae￡ 2" xfId="8559"/>
    <cellStyle name="E­æo±ae￡ 3" xfId="8560"/>
    <cellStyle name="E­æo±ae￡0" xfId="8561"/>
    <cellStyle name="E­æo±ae￡0 2" xfId="8562"/>
    <cellStyle name="E­æo±ae￡0 3" xfId="8563"/>
    <cellStyle name="Enter Currency (0)" xfId="10967"/>
    <cellStyle name="Enter Currency (2)" xfId="10968"/>
    <cellStyle name="Enter Units (0)" xfId="10969"/>
    <cellStyle name="Enter Units (1)" xfId="10970"/>
    <cellStyle name="Enter Units (2)" xfId="10971"/>
    <cellStyle name="Entered" xfId="1545"/>
    <cellStyle name="Entered 2" xfId="8564"/>
    <cellStyle name="Entered 3" xfId="8565"/>
    <cellStyle name="Entered 4" xfId="8566"/>
    <cellStyle name="Entered 5" xfId="8567"/>
    <cellStyle name="Entered 6" xfId="11456"/>
    <cellStyle name="Euro" xfId="1546"/>
    <cellStyle name="Euro 2" xfId="8568"/>
    <cellStyle name="Euro 3" xfId="8569"/>
    <cellStyle name="Euro 4" xfId="8570"/>
    <cellStyle name="F2" xfId="1547"/>
    <cellStyle name="F2 2" xfId="8571"/>
    <cellStyle name="F2 3" xfId="8572"/>
    <cellStyle name="F2 4" xfId="8573"/>
    <cellStyle name="F2 5" xfId="8574"/>
    <cellStyle name="F2 6" xfId="11457"/>
    <cellStyle name="F3" xfId="1548"/>
    <cellStyle name="F3 2" xfId="8575"/>
    <cellStyle name="F3 3" xfId="8576"/>
    <cellStyle name="F3 4" xfId="8577"/>
    <cellStyle name="F3 5" xfId="8578"/>
    <cellStyle name="F3 6" xfId="11458"/>
    <cellStyle name="F4" xfId="1549"/>
    <cellStyle name="F4 2" xfId="8579"/>
    <cellStyle name="F4 3" xfId="8580"/>
    <cellStyle name="F4 4" xfId="8581"/>
    <cellStyle name="F4 5" xfId="8582"/>
    <cellStyle name="F4 6" xfId="11459"/>
    <cellStyle name="F5" xfId="1550"/>
    <cellStyle name="F5 2" xfId="8583"/>
    <cellStyle name="F5 3" xfId="8584"/>
    <cellStyle name="F5 4" xfId="8585"/>
    <cellStyle name="F5 5" xfId="8586"/>
    <cellStyle name="F5 6" xfId="11460"/>
    <cellStyle name="F6" xfId="1551"/>
    <cellStyle name="F6 2" xfId="8587"/>
    <cellStyle name="F6 3" xfId="8588"/>
    <cellStyle name="F6 4" xfId="8589"/>
    <cellStyle name="F6 5" xfId="8590"/>
    <cellStyle name="F6 6" xfId="11461"/>
    <cellStyle name="F7" xfId="1552"/>
    <cellStyle name="F7 2" xfId="8591"/>
    <cellStyle name="F7 3" xfId="8592"/>
    <cellStyle name="F7 4" xfId="8593"/>
    <cellStyle name="F7 5" xfId="8594"/>
    <cellStyle name="F7 6" xfId="11462"/>
    <cellStyle name="F8" xfId="1553"/>
    <cellStyle name="F8 2" xfId="8595"/>
    <cellStyle name="F8 3" xfId="8596"/>
    <cellStyle name="F8 4" xfId="8597"/>
    <cellStyle name="F8 5" xfId="8598"/>
    <cellStyle name="F8 6" xfId="11463"/>
    <cellStyle name="FinePrint" xfId="10068"/>
    <cellStyle name="Fixed" xfId="1554"/>
    <cellStyle name="Fixed 2" xfId="8599"/>
    <cellStyle name="Fixed 3" xfId="8600"/>
    <cellStyle name="Fixed 4" xfId="8601"/>
    <cellStyle name="Fixed 5" xfId="8602"/>
    <cellStyle name="Fixed 6" xfId="11464"/>
    <cellStyle name="Followed Hyperlink" xfId="8603"/>
    <cellStyle name="Followed Hyperlink 2" xfId="8604"/>
    <cellStyle name="Followed Hyperlink 3" xfId="8605"/>
    <cellStyle name="G/표준" xfId="8606"/>
    <cellStyle name="G/표준 2" xfId="8607"/>
    <cellStyle name="G/표준 3" xfId="8608"/>
    <cellStyle name="Grey" xfId="1555"/>
    <cellStyle name="Grey 2" xfId="8609"/>
    <cellStyle name="Grey 3" xfId="8610"/>
    <cellStyle name="Grey 4" xfId="8611"/>
    <cellStyle name="Grey 5" xfId="8612"/>
    <cellStyle name="Grey 6" xfId="11465"/>
    <cellStyle name="H1" xfId="8613"/>
    <cellStyle name="H1 2" xfId="8614"/>
    <cellStyle name="H1 3" xfId="8615"/>
    <cellStyle name="H1 4" xfId="11466"/>
    <cellStyle name="H2" xfId="8616"/>
    <cellStyle name="H2 2" xfId="8617"/>
    <cellStyle name="H2 3" xfId="8618"/>
    <cellStyle name="H2 4" xfId="11467"/>
    <cellStyle name="head" xfId="8619"/>
    <cellStyle name="head 1" xfId="8620"/>
    <cellStyle name="head 1 2" xfId="8621"/>
    <cellStyle name="head 1 3" xfId="8622"/>
    <cellStyle name="head 1-1" xfId="8623"/>
    <cellStyle name="head 1-1 2" xfId="8624"/>
    <cellStyle name="head 1-1 3" xfId="8625"/>
    <cellStyle name="head 2" xfId="8626"/>
    <cellStyle name="head 3" xfId="8627"/>
    <cellStyle name="head 4" xfId="8628"/>
    <cellStyle name="HEADER" xfId="1556"/>
    <cellStyle name="HEADER 2" xfId="8629"/>
    <cellStyle name="HEADER 3" xfId="8630"/>
    <cellStyle name="HEADER 4" xfId="8631"/>
    <cellStyle name="HEADER 5" xfId="8632"/>
    <cellStyle name="HEADER 6" xfId="11468"/>
    <cellStyle name="Header1" xfId="1557"/>
    <cellStyle name="Header1 2" xfId="8633"/>
    <cellStyle name="Header1 3" xfId="8634"/>
    <cellStyle name="Header1 4" xfId="8635"/>
    <cellStyle name="Header1 5" xfId="8636"/>
    <cellStyle name="Header1 6" xfId="11469"/>
    <cellStyle name="Header2" xfId="1558"/>
    <cellStyle name="Header2 2" xfId="8637"/>
    <cellStyle name="Header2 3" xfId="8638"/>
    <cellStyle name="Header2 4" xfId="8639"/>
    <cellStyle name="Header2 5" xfId="8640"/>
    <cellStyle name="Header2 6" xfId="11470"/>
    <cellStyle name="Heading" xfId="10069"/>
    <cellStyle name="Heading 1" xfId="1559"/>
    <cellStyle name="Heading 1 2" xfId="8641"/>
    <cellStyle name="Heading 1 3" xfId="8642"/>
    <cellStyle name="Heading 1 4" xfId="8643"/>
    <cellStyle name="Heading 1 5" xfId="8644"/>
    <cellStyle name="Heading 1 6" xfId="11471"/>
    <cellStyle name="Heading 2" xfId="1560"/>
    <cellStyle name="Heading 2 2" xfId="8645"/>
    <cellStyle name="Heading 2 3" xfId="8646"/>
    <cellStyle name="Heading 2 4" xfId="8647"/>
    <cellStyle name="Heading 2 5" xfId="8648"/>
    <cellStyle name="Heading 2 6" xfId="11472"/>
    <cellStyle name="Heading 3" xfId="10070"/>
    <cellStyle name="Heading1" xfId="1561"/>
    <cellStyle name="Heading1 2" xfId="8649"/>
    <cellStyle name="Heading1 3" xfId="8650"/>
    <cellStyle name="Heading1 4" xfId="8651"/>
    <cellStyle name="Heading1 5" xfId="8652"/>
    <cellStyle name="Heading1 6" xfId="11473"/>
    <cellStyle name="Heading2" xfId="1562"/>
    <cellStyle name="Heading2 2" xfId="8653"/>
    <cellStyle name="Heading2 3" xfId="8654"/>
    <cellStyle name="Heading2 4" xfId="8655"/>
    <cellStyle name="Heading2 5" xfId="8656"/>
    <cellStyle name="Heading2 6" xfId="11474"/>
    <cellStyle name="Heading2Divider" xfId="10071"/>
    <cellStyle name="heet1æꂘß_x0001__x0001__x0010__x0001_ဠ" xfId="8657"/>
    <cellStyle name="heet1æꂘß_x0001__x0001__x0010__x0001_ဠ 2" xfId="8658"/>
    <cellStyle name="heet1æꂘß_x0001__x0001__x0010__x0001_ဠ 3" xfId="11475"/>
    <cellStyle name="Helv8_PFD4.XLS" xfId="8659"/>
    <cellStyle name="HIGHLIGHT" xfId="8660"/>
    <cellStyle name="HIGHLIGHT 2" xfId="8661"/>
    <cellStyle name="HIGHLIGHT 3" xfId="8662"/>
    <cellStyle name="HIGHLIGHT 3 10" xfId="11476"/>
    <cellStyle name="HIGHLIGHT 3 11" xfId="11477"/>
    <cellStyle name="HIGHLIGHT 3 12" xfId="11478"/>
    <cellStyle name="HIGHLIGHT 3 13" xfId="11479"/>
    <cellStyle name="HIGHLIGHT 3 2" xfId="8663"/>
    <cellStyle name="HIGHLIGHT 3 2 10" xfId="11480"/>
    <cellStyle name="HIGHLIGHT 3 2 11" xfId="11481"/>
    <cellStyle name="HIGHLIGHT 3 2 12" xfId="11482"/>
    <cellStyle name="HIGHLIGHT 3 2 2" xfId="10072"/>
    <cellStyle name="HIGHLIGHT 3 2 3" xfId="10206"/>
    <cellStyle name="HIGHLIGHT 3 2 4" xfId="11483"/>
    <cellStyle name="HIGHLIGHT 3 2 5" xfId="11484"/>
    <cellStyle name="HIGHLIGHT 3 2 6" xfId="11485"/>
    <cellStyle name="HIGHLIGHT 3 2 7" xfId="11486"/>
    <cellStyle name="HIGHLIGHT 3 2 8" xfId="11487"/>
    <cellStyle name="HIGHLIGHT 3 2 9" xfId="11488"/>
    <cellStyle name="HIGHLIGHT 3 3" xfId="10073"/>
    <cellStyle name="HIGHLIGHT 3 4" xfId="10205"/>
    <cellStyle name="HIGHLIGHT 3 5" xfId="11489"/>
    <cellStyle name="HIGHLIGHT 3 6" xfId="11490"/>
    <cellStyle name="HIGHLIGHT 3 7" xfId="11491"/>
    <cellStyle name="HIGHLIGHT 3 8" xfId="11492"/>
    <cellStyle name="HIGHLIGHT 3 9" xfId="11493"/>
    <cellStyle name="HIGHLIGHT 4" xfId="8664"/>
    <cellStyle name="HIGHLIGHT 4 10" xfId="11494"/>
    <cellStyle name="HIGHLIGHT 4 11" xfId="11495"/>
    <cellStyle name="HIGHLIGHT 4 12" xfId="11496"/>
    <cellStyle name="HIGHLIGHT 4 2" xfId="10207"/>
    <cellStyle name="HIGHLIGHT 4 3" xfId="11497"/>
    <cellStyle name="HIGHLIGHT 4 4" xfId="11498"/>
    <cellStyle name="HIGHLIGHT 4 5" xfId="11499"/>
    <cellStyle name="HIGHLIGHT 4 6" xfId="11500"/>
    <cellStyle name="HIGHLIGHT 4 7" xfId="11501"/>
    <cellStyle name="HIGHLIGHT 4 8" xfId="11502"/>
    <cellStyle name="HIGHLIGHT 4 9" xfId="11503"/>
    <cellStyle name="Hyperlink" xfId="8665"/>
    <cellStyle name="Hyperlink 2" xfId="8666"/>
    <cellStyle name="Hyperlink 3" xfId="8667"/>
    <cellStyle name="Hyperlink 4" xfId="11504"/>
    <cellStyle name="Hyperlink_NEGS" xfId="1563"/>
    <cellStyle name="h_x0010_통화 [0]_OCT-Price" xfId="8668"/>
    <cellStyle name="Input" xfId="10074"/>
    <cellStyle name="Input [yellow]" xfId="1564"/>
    <cellStyle name="Input [yellow] 2" xfId="8669"/>
    <cellStyle name="Input [yellow] 3" xfId="8670"/>
    <cellStyle name="Input [yellow] 4" xfId="8671"/>
    <cellStyle name="Input [yellow] 5" xfId="8672"/>
    <cellStyle name="Input [yellow] 6" xfId="11505"/>
    <cellStyle name="Input Cells" xfId="1565"/>
    <cellStyle name="Input Price" xfId="10075"/>
    <cellStyle name="Input Quantity" xfId="10076"/>
    <cellStyle name="Input Single Cell" xfId="10077"/>
    <cellStyle name="InputBodyCurr" xfId="10078"/>
    <cellStyle name="InputBodyDate" xfId="10079"/>
    <cellStyle name="InputBodyText" xfId="10080"/>
    <cellStyle name="InputColor" xfId="10081"/>
    <cellStyle name="Item" xfId="10082"/>
    <cellStyle name="Item Input" xfId="10083"/>
    <cellStyle name="kg" xfId="8673"/>
    <cellStyle name="kg 2" xfId="8674"/>
    <cellStyle name="L`" xfId="1566"/>
    <cellStyle name="L` 2" xfId="8675"/>
    <cellStyle name="L` 3" xfId="8676"/>
    <cellStyle name="L` 4" xfId="8677"/>
    <cellStyle name="lee" xfId="8678"/>
    <cellStyle name="lee 2" xfId="8679"/>
    <cellStyle name="lee 3" xfId="8680"/>
    <cellStyle name="Link Currency (0)" xfId="10972"/>
    <cellStyle name="Link Currency (2)" xfId="10973"/>
    <cellStyle name="Link Units (0)" xfId="10974"/>
    <cellStyle name="Link Units (1)" xfId="10975"/>
    <cellStyle name="Link Units (2)" xfId="10976"/>
    <cellStyle name="Linked Cells" xfId="1567"/>
    <cellStyle name="M" xfId="8681"/>
    <cellStyle name="M 2" xfId="8682"/>
    <cellStyle name="M2" xfId="8683"/>
    <cellStyle name="M2 2" xfId="8684"/>
    <cellStyle name="M3" xfId="8685"/>
    <cellStyle name="M3 2" xfId="8686"/>
    <cellStyle name="Midtitle" xfId="1568"/>
    <cellStyle name="Midtitle 2" xfId="8687"/>
    <cellStyle name="Midtitle 3" xfId="8688"/>
    <cellStyle name="Midtitle 4" xfId="8689"/>
    <cellStyle name="Midtitle 5" xfId="11506"/>
    <cellStyle name="Milliers [0]_Arabian Spec" xfId="1569"/>
    <cellStyle name="Milliers_Arabian Spec" xfId="1570"/>
    <cellStyle name="mma_CASH &amp; DSO" xfId="10977"/>
    <cellStyle name="Model" xfId="1571"/>
    <cellStyle name="Model 2" xfId="8690"/>
    <cellStyle name="Model 3" xfId="8691"/>
    <cellStyle name="Model 4" xfId="8692"/>
    <cellStyle name="Model 5" xfId="8693"/>
    <cellStyle name="Model 6" xfId="11507"/>
    <cellStyle name="Mon?aire [0]_Arabian Spec" xfId="1572"/>
    <cellStyle name="Mon?aire_Arabian Spec" xfId="1573"/>
    <cellStyle name="Monétaire [0]_Arabian Spec" xfId="8694"/>
    <cellStyle name="Monétaire_Arabian Spec" xfId="8695"/>
    <cellStyle name="moon" xfId="8696"/>
    <cellStyle name="moon 2" xfId="8697"/>
    <cellStyle name="moon 3" xfId="8698"/>
    <cellStyle name="NEW정렬" xfId="1574"/>
    <cellStyle name="no dec" xfId="1575"/>
    <cellStyle name="no dec 2" xfId="8699"/>
    <cellStyle name="no dec 3" xfId="8700"/>
    <cellStyle name="no dec 4" xfId="8701"/>
    <cellStyle name="no dec 5" xfId="8702"/>
    <cellStyle name="no dec 6" xfId="11508"/>
    <cellStyle name="nohs" xfId="1576"/>
    <cellStyle name="nohs 2" xfId="8703"/>
    <cellStyle name="nohs 3" xfId="8704"/>
    <cellStyle name="normal" xfId="8705"/>
    <cellStyle name="Normal - Style1" xfId="1577"/>
    <cellStyle name="Normal - Style1 2" xfId="8706"/>
    <cellStyle name="Normal - Style1 3" xfId="8707"/>
    <cellStyle name="Normal - Style1 4" xfId="8708"/>
    <cellStyle name="Normal - Style1 5" xfId="8709"/>
    <cellStyle name="Normal - Style1 6" xfId="8710"/>
    <cellStyle name="Normal - Style1 7" xfId="11509"/>
    <cellStyle name="Normal - Style2" xfId="8711"/>
    <cellStyle name="Normal - Style2 2" xfId="8712"/>
    <cellStyle name="Normal - Style2 3" xfId="8713"/>
    <cellStyle name="Normal - Style3" xfId="8714"/>
    <cellStyle name="Normal - Style3 2" xfId="8715"/>
    <cellStyle name="Normal - Style3 3" xfId="8716"/>
    <cellStyle name="Normal - Style4" xfId="8717"/>
    <cellStyle name="Normal - Style4 2" xfId="8718"/>
    <cellStyle name="Normal - Style4 3" xfId="8719"/>
    <cellStyle name="Normal - Style5" xfId="8720"/>
    <cellStyle name="Normal - Style5 2" xfId="8721"/>
    <cellStyle name="Normal - Style5 3" xfId="8722"/>
    <cellStyle name="Normal - Style6" xfId="8723"/>
    <cellStyle name="Normal - Style6 2" xfId="8724"/>
    <cellStyle name="Normal - Style6 3" xfId="8725"/>
    <cellStyle name="Normal - Style7" xfId="8726"/>
    <cellStyle name="Normal - Style7 2" xfId="8727"/>
    <cellStyle name="Normal - Style7 3" xfId="8728"/>
    <cellStyle name="Normal - Style8" xfId="8729"/>
    <cellStyle name="Normal - Style8 2" xfId="8730"/>
    <cellStyle name="Normal - Style8 3" xfId="8731"/>
    <cellStyle name="Normal - 유형1" xfId="1578"/>
    <cellStyle name="Normal - 유형1 2" xfId="8732"/>
    <cellStyle name="Normal - 유형1 3" xfId="8733"/>
    <cellStyle name="Normal - 유형1 4" xfId="8734"/>
    <cellStyle name="Normal - 유형1 5" xfId="11510"/>
    <cellStyle name="normal 2" xfId="8735"/>
    <cellStyle name="normal 3" xfId="8736"/>
    <cellStyle name="normal 4" xfId="8737"/>
    <cellStyle name="normal 5" xfId="8738"/>
    <cellStyle name="normal 6" xfId="8739"/>
    <cellStyle name="normal 7" xfId="8740"/>
    <cellStyle name="normal 8" xfId="8741"/>
    <cellStyle name="normal 9" xfId="8742"/>
    <cellStyle name="Normal_ SG&amp;A Bridge" xfId="8743"/>
    <cellStyle name="Œ…?æ맖?e [0.00]_laroux" xfId="1579"/>
    <cellStyle name="Œ…?æ맖?e_laroux" xfId="1580"/>
    <cellStyle name="oft Excel]_x000d__x000a_Comment=The open=/f lines load custom functions into the Paste Function list._x000d__x000a_Maximized=3_x000d__x000a_AutoFormat=" xfId="8744"/>
    <cellStyle name="oft Excel]_x000d__x000a_Comment=The open=/f lines load custom functions into the Paste Function list._x000d__x000a_Maximized=3_x000d__x000a_AutoFormat= 2" xfId="8745"/>
    <cellStyle name="oft Excel]_x000d__x000a_Comment=The open=/f lines load custom functions into the Paste Function list._x000d__x000a_Maximized=3_x000d__x000a_AutoFormat= 3" xfId="8746"/>
    <cellStyle name="oft Excel]_x000d__x000a_Comment=The open=/f lines load custom functions into the Paste Function list._x000d__x000a_Maximized=3_x000d__x000a_AutoFormat= 4" xfId="11511"/>
    <cellStyle name="oh" xfId="8747"/>
    <cellStyle name="oh 2" xfId="8748"/>
    <cellStyle name="oh 3" xfId="8749"/>
    <cellStyle name="Output Single Cell" xfId="10084"/>
    <cellStyle name="P01" xfId="10978"/>
    <cellStyle name="Package Size" xfId="10085"/>
    <cellStyle name="per.style" xfId="1581"/>
    <cellStyle name="Percent" xfId="1582"/>
    <cellStyle name="Percent [0]" xfId="10979"/>
    <cellStyle name="Percent [00]" xfId="10980"/>
    <cellStyle name="Percent [2]" xfId="1583"/>
    <cellStyle name="Percent [2] 2" xfId="8750"/>
    <cellStyle name="Percent [2] 3" xfId="8751"/>
    <cellStyle name="Percent [2] 4" xfId="8752"/>
    <cellStyle name="Percent [2] 5" xfId="8753"/>
    <cellStyle name="Percent [2] 6" xfId="11512"/>
    <cellStyle name="Percent 10" xfId="8754"/>
    <cellStyle name="Percent 11" xfId="8755"/>
    <cellStyle name="Percent 12" xfId="8756"/>
    <cellStyle name="Percent 13" xfId="8757"/>
    <cellStyle name="Percent 14" xfId="8758"/>
    <cellStyle name="Percent 15" xfId="8759"/>
    <cellStyle name="Percent 16" xfId="8760"/>
    <cellStyle name="Percent 17" xfId="8761"/>
    <cellStyle name="Percent 18" xfId="10086"/>
    <cellStyle name="Percent 19" xfId="10087"/>
    <cellStyle name="Percent 2" xfId="8762"/>
    <cellStyle name="Percent 20" xfId="10088"/>
    <cellStyle name="Percent 21" xfId="10089"/>
    <cellStyle name="Percent 22" xfId="10090"/>
    <cellStyle name="Percent 23" xfId="10091"/>
    <cellStyle name="Percent 24" xfId="10092"/>
    <cellStyle name="Percent 25" xfId="10093"/>
    <cellStyle name="Percent 26" xfId="10094"/>
    <cellStyle name="Percent 27" xfId="10095"/>
    <cellStyle name="Percent 28" xfId="10096"/>
    <cellStyle name="Percent 29" xfId="10097"/>
    <cellStyle name="Percent 3" xfId="8763"/>
    <cellStyle name="Percent 30" xfId="10098"/>
    <cellStyle name="Percent 31" xfId="10099"/>
    <cellStyle name="Percent 32" xfId="10100"/>
    <cellStyle name="Percent 33" xfId="10101"/>
    <cellStyle name="Percent 34" xfId="10102"/>
    <cellStyle name="Percent 35" xfId="10103"/>
    <cellStyle name="Percent 36" xfId="10104"/>
    <cellStyle name="Percent 37" xfId="10105"/>
    <cellStyle name="Percent 38" xfId="10106"/>
    <cellStyle name="Percent 39" xfId="10107"/>
    <cellStyle name="Percent 4" xfId="8764"/>
    <cellStyle name="Percent 40" xfId="10108"/>
    <cellStyle name="Percent 41" xfId="10109"/>
    <cellStyle name="Percent 42" xfId="10110"/>
    <cellStyle name="Percent 43" xfId="10111"/>
    <cellStyle name="Percent 44" xfId="10112"/>
    <cellStyle name="Percent 45" xfId="10113"/>
    <cellStyle name="Percent 46" xfId="10114"/>
    <cellStyle name="Percent 47" xfId="10115"/>
    <cellStyle name="Percent 48" xfId="10116"/>
    <cellStyle name="Percent 49" xfId="10117"/>
    <cellStyle name="Percent 5" xfId="8765"/>
    <cellStyle name="Percent 6" xfId="8766"/>
    <cellStyle name="Percent 7" xfId="8767"/>
    <cellStyle name="Percent 8" xfId="8768"/>
    <cellStyle name="Percent 9" xfId="8769"/>
    <cellStyle name="Percent_#6 Temps &amp; Contractors" xfId="10981"/>
    <cellStyle name="PrePop Currency (0)" xfId="10982"/>
    <cellStyle name="PrePop Currency (2)" xfId="10983"/>
    <cellStyle name="PrePop Units (0)" xfId="10984"/>
    <cellStyle name="PrePop Units (1)" xfId="10985"/>
    <cellStyle name="PrePop Units (2)" xfId="10986"/>
    <cellStyle name="pricing" xfId="1584"/>
    <cellStyle name="Print Heading" xfId="10118"/>
    <cellStyle name="PSChar" xfId="1585"/>
    <cellStyle name="Q값(소수점,3)" xfId="10987"/>
    <cellStyle name="Recipe" xfId="10119"/>
    <cellStyle name="Recipe Heading" xfId="10120"/>
    <cellStyle name="Revenue" xfId="10121"/>
    <cellStyle name="RevList" xfId="1586"/>
    <cellStyle name="RevList 2" xfId="8770"/>
    <cellStyle name="RevList 3" xfId="8771"/>
    <cellStyle name="RevList 4" xfId="8772"/>
    <cellStyle name="RevList 5" xfId="8773"/>
    <cellStyle name="RevList 6" xfId="11513"/>
    <cellStyle name="RptTitle" xfId="10122"/>
    <cellStyle name="sh" xfId="8774"/>
    <cellStyle name="sh 2" xfId="8775"/>
    <cellStyle name="sh 3" xfId="8776"/>
    <cellStyle name="SHIM" xfId="8777"/>
    <cellStyle name="SHIM 2" xfId="8778"/>
    <cellStyle name="SHIM 3" xfId="8779"/>
    <cellStyle name="ssh" xfId="8780"/>
    <cellStyle name="ssh 2" xfId="8781"/>
    <cellStyle name="ssh 3" xfId="8782"/>
    <cellStyle name="Standard_A" xfId="8783"/>
    <cellStyle name="subhead" xfId="1587"/>
    <cellStyle name="subhead 2" xfId="8784"/>
    <cellStyle name="subhead 3" xfId="8785"/>
    <cellStyle name="subhead 4" xfId="8786"/>
    <cellStyle name="subhead 5" xfId="8787"/>
    <cellStyle name="subhead 6" xfId="11514"/>
    <cellStyle name="SubHeading" xfId="10123"/>
    <cellStyle name="Subtotal" xfId="1588"/>
    <cellStyle name="Subtotal 1" xfId="10124"/>
    <cellStyle name="Subtotal 2" xfId="8788"/>
    <cellStyle name="Subtotal 3" xfId="8789"/>
    <cellStyle name="Subtotal 4" xfId="8790"/>
    <cellStyle name="Subtotal 5" xfId="8791"/>
    <cellStyle name="Subtotal 6" xfId="11515"/>
    <cellStyle name="Suggested Quantity" xfId="10125"/>
    <cellStyle name="T_1화 [0]_PLDT_2화 [0]_PLDT_N_x000c_통화 [0]_PRICE" xfId="8792"/>
    <cellStyle name="T_1화 [0]_PLDT_2화 [0]_PLDT_N_x000c_통화 [0]_PRICE 2" xfId="8793"/>
    <cellStyle name="T_1화 [0]_PLDT_2화 [0]_PLDT_N_x000c_통화 [0]_PRICE 3" xfId="11516"/>
    <cellStyle name="testtitle" xfId="1589"/>
    <cellStyle name="testtitle 2" xfId="8794"/>
    <cellStyle name="testtitle 3" xfId="8795"/>
    <cellStyle name="testtitle 4" xfId="8796"/>
    <cellStyle name="testtitle 5" xfId="11517"/>
    <cellStyle name="Text Indent A" xfId="10988"/>
    <cellStyle name="Text Indent B" xfId="10989"/>
    <cellStyle name="Text Indent C" xfId="10990"/>
    <cellStyle name="þ?b?þ?b?þ?b?þ?b?þ?b?þ?b?þ?b灌þ?b?þ?&lt;?b?þ?b濬þ?b?þ?b?þ昰_x0018_?þ????_x0008_" xfId="8797"/>
    <cellStyle name="þ?b?þ?b?þ?b?þ?b?þ?b?þ?b?þ?b灌þ?b?þ?&lt;?b?þ?b濬þ?b?þ?b?þ昰_x0018_?þ????_x0008_ 2" xfId="8798"/>
    <cellStyle name="þ?b?þ?b?þ?b?þ?b?þ?b?þ?b?þ?b灌þ?b?þ?&lt;?b?þ?b濬þ?b?þ?b?þ昰_x0018_?þ????_x0008_ 3" xfId="8799"/>
    <cellStyle name="þ൚b⍼þ൪b⎨þൺb⏜þඊb␌þකb濰þඪb瀠þයb灌þ්b炈þ宐&lt;෢b濈þෲb濬þขb瀐þฒb瀰þ昰_x0018_⋸þ㤕䰀ጤܕ_x0008_" xfId="8800"/>
    <cellStyle name="þ൚b⍼þ൪b⎨þൺb⏜þඊb␌þකb濰þඪb瀠þයb灌þ්b炈þ宐&lt;෢b濈þෲb濬þขb瀐þฒb瀰þ昰_x0018_⋸þ㤕䰀ጤܕ_x0008_ 2" xfId="8801"/>
    <cellStyle name="þ൚b⍼þ൪b⎨þൺb⏜þඊb␌þකb濰þඪb瀠þයb灌þ්b炈þ宐&lt;෢b濈þෲb濬þขb瀐þฒb瀰þ昰_x0018_⋸þ㤕䰀ጤܕ_x0008_ 3" xfId="8802"/>
    <cellStyle name="þ_x001d_ð'&amp;Oy?Hy9_x0008__x000f__x0007_æ_x0007__x0007__x0001__x0001_" xfId="10991"/>
    <cellStyle name="þ_x001d_ð'&amp;Oy?Hy9_x0008_E_x000c_￠_x000d__x0007__x0001__x0001_" xfId="10992"/>
    <cellStyle name="Title" xfId="1590"/>
    <cellStyle name="title [1]" xfId="1591"/>
    <cellStyle name="title [1] 2" xfId="8803"/>
    <cellStyle name="title [1] 3" xfId="8804"/>
    <cellStyle name="title [1] 4" xfId="8805"/>
    <cellStyle name="title [1] 5" xfId="8806"/>
    <cellStyle name="title [1] 6" xfId="11518"/>
    <cellStyle name="title [2]" xfId="1592"/>
    <cellStyle name="title [2] 2" xfId="8807"/>
    <cellStyle name="title [2] 3" xfId="8808"/>
    <cellStyle name="title [2] 4" xfId="8809"/>
    <cellStyle name="title [2] 5" xfId="8810"/>
    <cellStyle name="title [2] 6" xfId="11519"/>
    <cellStyle name="Title 10" xfId="8811"/>
    <cellStyle name="Title 11" xfId="8812"/>
    <cellStyle name="Title 12" xfId="8813"/>
    <cellStyle name="Title 13" xfId="8814"/>
    <cellStyle name="Title 14" xfId="8815"/>
    <cellStyle name="Title 15" xfId="8816"/>
    <cellStyle name="Title 16" xfId="8817"/>
    <cellStyle name="Title 17" xfId="8818"/>
    <cellStyle name="Title 18" xfId="10126"/>
    <cellStyle name="Title 19" xfId="10127"/>
    <cellStyle name="Title 2" xfId="8819"/>
    <cellStyle name="Title 20" xfId="10128"/>
    <cellStyle name="Title 21" xfId="10129"/>
    <cellStyle name="Title 22" xfId="10130"/>
    <cellStyle name="Title 23" xfId="10131"/>
    <cellStyle name="Title 24" xfId="10132"/>
    <cellStyle name="Title 25" xfId="10133"/>
    <cellStyle name="Title 26" xfId="10134"/>
    <cellStyle name="Title 27" xfId="10135"/>
    <cellStyle name="Title 28" xfId="10136"/>
    <cellStyle name="Title 29" xfId="10137"/>
    <cellStyle name="Title 3" xfId="8820"/>
    <cellStyle name="Title 30" xfId="10138"/>
    <cellStyle name="Title 31" xfId="10139"/>
    <cellStyle name="Title 32" xfId="10140"/>
    <cellStyle name="Title 33" xfId="10141"/>
    <cellStyle name="Title 34" xfId="10142"/>
    <cellStyle name="Title 35" xfId="10143"/>
    <cellStyle name="Title 36" xfId="10144"/>
    <cellStyle name="Title 37" xfId="10145"/>
    <cellStyle name="Title 38" xfId="10146"/>
    <cellStyle name="Title 39" xfId="10147"/>
    <cellStyle name="Title 4" xfId="8821"/>
    <cellStyle name="Title 40" xfId="10148"/>
    <cellStyle name="Title 41" xfId="10149"/>
    <cellStyle name="Title 42" xfId="10150"/>
    <cellStyle name="Title 43" xfId="10151"/>
    <cellStyle name="Title 44" xfId="10152"/>
    <cellStyle name="Title 45" xfId="10153"/>
    <cellStyle name="Title 46" xfId="10154"/>
    <cellStyle name="Title 47" xfId="10155"/>
    <cellStyle name="Title 48" xfId="10156"/>
    <cellStyle name="Title 5" xfId="8822"/>
    <cellStyle name="Title 6" xfId="8823"/>
    <cellStyle name="Title 7" xfId="8824"/>
    <cellStyle name="Title 8" xfId="8825"/>
    <cellStyle name="Title 9" xfId="8826"/>
    <cellStyle name="Title_2007설계지침(기준 및 내역)" xfId="8827"/>
    <cellStyle name="ton" xfId="8828"/>
    <cellStyle name="ton 2" xfId="8829"/>
    <cellStyle name="ton 3" xfId="8830"/>
    <cellStyle name="Total" xfId="1593"/>
    <cellStyle name="Total 2" xfId="8831"/>
    <cellStyle name="Total 3" xfId="8832"/>
    <cellStyle name="Total 4" xfId="8833"/>
    <cellStyle name="Total 5" xfId="8834"/>
    <cellStyle name="Total 5 10" xfId="11520"/>
    <cellStyle name="Total 5 11" xfId="11521"/>
    <cellStyle name="Total 5 12" xfId="11522"/>
    <cellStyle name="Total 5 2" xfId="10208"/>
    <cellStyle name="Total 5 3" xfId="11523"/>
    <cellStyle name="Total 5 4" xfId="11524"/>
    <cellStyle name="Total 5 5" xfId="11525"/>
    <cellStyle name="Total 5 6" xfId="11526"/>
    <cellStyle name="Total 5 7" xfId="11527"/>
    <cellStyle name="Total 5 8" xfId="11528"/>
    <cellStyle name="Total 5 9" xfId="11529"/>
    <cellStyle name="Total 6" xfId="8835"/>
    <cellStyle name="Total 6 10" xfId="11530"/>
    <cellStyle name="Total 6 11" xfId="11531"/>
    <cellStyle name="Total 6 12" xfId="11532"/>
    <cellStyle name="Total 6 2" xfId="10209"/>
    <cellStyle name="Total 6 3" xfId="11533"/>
    <cellStyle name="Total 6 4" xfId="11534"/>
    <cellStyle name="Total 6 5" xfId="11535"/>
    <cellStyle name="Total 6 6" xfId="11536"/>
    <cellStyle name="Total 6 7" xfId="11537"/>
    <cellStyle name="Total 6 8" xfId="11538"/>
    <cellStyle name="Total 6 9" xfId="11539"/>
    <cellStyle name="Total 7" xfId="10200"/>
    <cellStyle name="TotalCurr" xfId="10157"/>
    <cellStyle name="TotalHdr" xfId="10158"/>
    <cellStyle name="UM" xfId="1594"/>
    <cellStyle name="UM 2" xfId="8836"/>
    <cellStyle name="UM 3" xfId="8837"/>
    <cellStyle name="UM 4" xfId="8838"/>
    <cellStyle name="UM 5" xfId="11540"/>
    <cellStyle name="Unprot" xfId="8839"/>
    <cellStyle name="Unprot 2" xfId="8840"/>
    <cellStyle name="Unprot 3" xfId="8841"/>
    <cellStyle name="Unprot$" xfId="8842"/>
    <cellStyle name="Unprot$ 2" xfId="8843"/>
    <cellStyle name="Unprot$ 3" xfId="8844"/>
    <cellStyle name="Unprotect" xfId="8845"/>
    <cellStyle name="Unprotect 2" xfId="8846"/>
    <cellStyle name="Unprotect 3" xfId="8847"/>
    <cellStyle name="Unprotect 3 10" xfId="11541"/>
    <cellStyle name="Unprotect 3 11" xfId="11542"/>
    <cellStyle name="Unprotect 3 12" xfId="11543"/>
    <cellStyle name="Unprotect 3 13" xfId="11544"/>
    <cellStyle name="Unprotect 3 2" xfId="8848"/>
    <cellStyle name="Unprotect 3 2 10" xfId="11545"/>
    <cellStyle name="Unprotect 3 2 11" xfId="11546"/>
    <cellStyle name="Unprotect 3 2 12" xfId="11547"/>
    <cellStyle name="Unprotect 3 2 2" xfId="10159"/>
    <cellStyle name="Unprotect 3 2 3" xfId="10211"/>
    <cellStyle name="Unprotect 3 2 4" xfId="11548"/>
    <cellStyle name="Unprotect 3 2 5" xfId="11549"/>
    <cellStyle name="Unprotect 3 2 6" xfId="11550"/>
    <cellStyle name="Unprotect 3 2 7" xfId="11551"/>
    <cellStyle name="Unprotect 3 2 8" xfId="11552"/>
    <cellStyle name="Unprotect 3 2 9" xfId="11553"/>
    <cellStyle name="Unprotect 3 3" xfId="10160"/>
    <cellStyle name="Unprotect 3 4" xfId="10210"/>
    <cellStyle name="Unprotect 3 5" xfId="11554"/>
    <cellStyle name="Unprotect 3 6" xfId="11555"/>
    <cellStyle name="Unprotect 3 7" xfId="11556"/>
    <cellStyle name="Unprotect 3 8" xfId="11557"/>
    <cellStyle name="Unprotect 3 9" xfId="11558"/>
    <cellStyle name="Unprotect 4" xfId="8849"/>
    <cellStyle name="Unprotect 4 10" xfId="11559"/>
    <cellStyle name="Unprotect 4 11" xfId="11560"/>
    <cellStyle name="Unprotect 4 12" xfId="11561"/>
    <cellStyle name="Unprotect 4 2" xfId="10212"/>
    <cellStyle name="Unprotect 4 3" xfId="11562"/>
    <cellStyle name="Unprotect 4 4" xfId="11563"/>
    <cellStyle name="Unprotect 4 5" xfId="11564"/>
    <cellStyle name="Unprotect 4 6" xfId="11565"/>
    <cellStyle name="Unprotect 4 7" xfId="11566"/>
    <cellStyle name="Unprotect 4 8" xfId="11567"/>
    <cellStyle name="Unprotect 4 9" xfId="11568"/>
    <cellStyle name="W?rung [0]_Ausdruck RUND (D)" xfId="8850"/>
    <cellStyle name="W?rung_Ausdruck RUND (D)" xfId="8851"/>
    <cellStyle name="Währung [0]_laroux" xfId="8852"/>
    <cellStyle name="Währung_laroux" xfId="8853"/>
    <cellStyle name="xht" xfId="8854"/>
    <cellStyle name="xht 2" xfId="8855"/>
    <cellStyle name="xht 3" xfId="8856"/>
    <cellStyle name="μU¿¡ ¿A´A CIAIÆU¸μAⓒ" xfId="1595"/>
    <cellStyle name="μU¿¡ ¿A´A CIAIÆU¸μAⓒ 2" xfId="8857"/>
    <cellStyle name="μU¿¡ ¿A´A CIAIÆU¸μAⓒ 3" xfId="8858"/>
    <cellStyle name="μU¿¡ ¿A´A CIAIÆU¸μAⓒ 4" xfId="8859"/>
    <cellStyle name="|?ドE" xfId="1596"/>
    <cellStyle name="|?ドE 2" xfId="8860"/>
    <cellStyle name="|?ドE 3" xfId="8861"/>
    <cellStyle name="|?ドE 4" xfId="8862"/>
    <cellStyle name="" xfId="8863"/>
    <cellStyle name=" 2" xfId="8864"/>
    <cellStyle name=" 3" xfId="8865"/>
    <cellStyle name="가." xfId="10993"/>
    <cellStyle name="가.인건비" xfId="10994"/>
    <cellStyle name="감춤" xfId="10995"/>
    <cellStyle name="강조색1 2" xfId="8866"/>
    <cellStyle name="강조색1 2 2" xfId="8867"/>
    <cellStyle name="강조색1 3" xfId="8868"/>
    <cellStyle name="강조색1 4" xfId="8869"/>
    <cellStyle name="강조색2 2" xfId="8870"/>
    <cellStyle name="강조색2 2 2" xfId="8871"/>
    <cellStyle name="강조색2 3" xfId="8872"/>
    <cellStyle name="강조색2 4" xfId="8873"/>
    <cellStyle name="강조색3 2" xfId="8874"/>
    <cellStyle name="강조색3 2 2" xfId="8875"/>
    <cellStyle name="강조색3 3" xfId="8876"/>
    <cellStyle name="강조색3 4" xfId="8877"/>
    <cellStyle name="강조색4 2" xfId="8878"/>
    <cellStyle name="강조색4 2 2" xfId="8879"/>
    <cellStyle name="강조색4 3" xfId="8880"/>
    <cellStyle name="강조색4 4" xfId="8881"/>
    <cellStyle name="강조색5 2" xfId="8882"/>
    <cellStyle name="강조색5 2 2" xfId="8883"/>
    <cellStyle name="강조색5 3" xfId="8884"/>
    <cellStyle name="강조색5 4" xfId="8885"/>
    <cellStyle name="강조색6 2" xfId="8886"/>
    <cellStyle name="강조색6 2 2" xfId="8887"/>
    <cellStyle name="강조색6 3" xfId="8888"/>
    <cellStyle name="강조색6 4" xfId="8889"/>
    <cellStyle name="경고문 2" xfId="8890"/>
    <cellStyle name="경고문 2 2" xfId="8891"/>
    <cellStyle name="경고문 3" xfId="8892"/>
    <cellStyle name="경고문 4" xfId="8893"/>
    <cellStyle name="계" xfId="8894"/>
    <cellStyle name="계 2" xfId="8895"/>
    <cellStyle name="계 3" xfId="8896"/>
    <cellStyle name="계(단가)" xfId="10996"/>
    <cellStyle name="계(일위,계, 소수0)" xfId="10997"/>
    <cellStyle name="계_99상일위대가" xfId="8897"/>
    <cellStyle name="계_99상일위대가 2" xfId="8898"/>
    <cellStyle name="계_99상일위대가 3" xfId="8899"/>
    <cellStyle name="계_설계예산98.하" xfId="8900"/>
    <cellStyle name="계_설계예산98.하 2" xfId="8901"/>
    <cellStyle name="계_설계예산98.하 3" xfId="8902"/>
    <cellStyle name="계_일위대가증" xfId="8903"/>
    <cellStyle name="계_일위대가증 2" xfId="8904"/>
    <cellStyle name="계_일위대가증 3" xfId="8905"/>
    <cellStyle name="계산 2" xfId="8906"/>
    <cellStyle name="계산 2 2" xfId="8907"/>
    <cellStyle name="계산 3" xfId="8908"/>
    <cellStyle name="계산 4" xfId="8909"/>
    <cellStyle name="계산 4 2" xfId="10161"/>
    <cellStyle name="계산 4 2 2" xfId="11569"/>
    <cellStyle name="고정소숫점" xfId="1597"/>
    <cellStyle name="고정소숫점 2" xfId="8910"/>
    <cellStyle name="고정소숫점 3" xfId="8911"/>
    <cellStyle name="고정소숫점 4" xfId="8912"/>
    <cellStyle name="고정소숫점 5" xfId="8913"/>
    <cellStyle name="고정소숫점 6" xfId="11570"/>
    <cellStyle name="고정출력1" xfId="1598"/>
    <cellStyle name="고정출력1 2" xfId="8914"/>
    <cellStyle name="고정출력1 3" xfId="8915"/>
    <cellStyle name="고정출력1 4" xfId="8916"/>
    <cellStyle name="고정출력1 5" xfId="8917"/>
    <cellStyle name="고정출력1 6" xfId="11571"/>
    <cellStyle name="고정출력2" xfId="1599"/>
    <cellStyle name="고정출력2 2" xfId="8918"/>
    <cellStyle name="고정출력2 3" xfId="8919"/>
    <cellStyle name="고정출력2 4" xfId="8920"/>
    <cellStyle name="고정출력2 5" xfId="8921"/>
    <cellStyle name="고정출력2 6" xfId="11572"/>
    <cellStyle name="공사원가계산서(조경)" xfId="1600"/>
    <cellStyle name="공사원가계산서(조경) 2" xfId="8922"/>
    <cellStyle name="공사원가계산서(조경) 3" xfId="8923"/>
    <cellStyle name="공사원가계산서(조경) 4" xfId="8924"/>
    <cellStyle name="공종" xfId="8925"/>
    <cellStyle name="공종 2" xfId="8926"/>
    <cellStyle name="공종 3" xfId="8927"/>
    <cellStyle name="괘선" xfId="10998"/>
    <cellStyle name="괘선1" xfId="10999"/>
    <cellStyle name="구조물균열누수보수공사" xfId="11000"/>
    <cellStyle name="국종합건설" xfId="8928"/>
    <cellStyle name="국종합건설 2" xfId="8929"/>
    <cellStyle name="국종합건설 3" xfId="8930"/>
    <cellStyle name="금액" xfId="8931"/>
    <cellStyle name="금액 2" xfId="8932"/>
    <cellStyle name="금액 3" xfId="8933"/>
    <cellStyle name="기계" xfId="8934"/>
    <cellStyle name="기계 2" xfId="8935"/>
    <cellStyle name="기계 3" xfId="8936"/>
    <cellStyle name="기본" xfId="11001"/>
    <cellStyle name="김덕호" xfId="11002"/>
    <cellStyle name="끼_x0001_?" xfId="1601"/>
    <cellStyle name="끼_x0001_? 2" xfId="8937"/>
    <cellStyle name="끼_x0001_? 3" xfId="8938"/>
    <cellStyle name="끼_x0001_? 4" xfId="8939"/>
    <cellStyle name="나쁨 2" xfId="8940"/>
    <cellStyle name="나쁨 2 2" xfId="8941"/>
    <cellStyle name="나쁨 3" xfId="8942"/>
    <cellStyle name="나쁨 4" xfId="8943"/>
    <cellStyle name="날짜" xfId="1602"/>
    <cellStyle name="날짜 2" xfId="8944"/>
    <cellStyle name="날짜 3" xfId="8945"/>
    <cellStyle name="날짜 4" xfId="8946"/>
    <cellStyle name="날짜 5" xfId="8947"/>
    <cellStyle name="날짜 6" xfId="11573"/>
    <cellStyle name="내역서" xfId="1603"/>
    <cellStyle name="내역서 2" xfId="8948"/>
    <cellStyle name="내역서 3" xfId="8949"/>
    <cellStyle name="내역서 4" xfId="8950"/>
    <cellStyle name="내역서 5" xfId="11574"/>
    <cellStyle name="네모제목" xfId="8951"/>
    <cellStyle name="네모제목 2" xfId="8952"/>
    <cellStyle name="네모제목 3" xfId="8953"/>
    <cellStyle name="년도" xfId="11003"/>
    <cellStyle name="단위(원)" xfId="8954"/>
    <cellStyle name="단위(원) 2" xfId="8955"/>
    <cellStyle name="단위(원) 3" xfId="8956"/>
    <cellStyle name="달러" xfId="1604"/>
    <cellStyle name="달러 2" xfId="8957"/>
    <cellStyle name="달러 3" xfId="8958"/>
    <cellStyle name="달러 4" xfId="8959"/>
    <cellStyle name="달러 5" xfId="8960"/>
    <cellStyle name="달러 6" xfId="11575"/>
    <cellStyle name="돋움채" xfId="8961"/>
    <cellStyle name="돋움채 2" xfId="8962"/>
    <cellStyle name="돋움채 3" xfId="11576"/>
    <cellStyle name="뒤에 오는 하이퍼링크" xfId="1605"/>
    <cellStyle name="뒤에 오는 하이퍼링크 2" xfId="8963"/>
    <cellStyle name="뒤에 오는 하이퍼링크 3" xfId="8964"/>
    <cellStyle name="뒤에 오는 하이퍼링크 4" xfId="11577"/>
    <cellStyle name="뒤에 오는 하이퍼링크_공도교교대일반" xfId="8965"/>
    <cellStyle name="똿떓죶Ø괻 [0.00]_PRODUCT DETAIL Q1" xfId="1606"/>
    <cellStyle name="똿떓죶Ø괻_PRODUCT DETAIL Q1" xfId="1607"/>
    <cellStyle name="똿뗦먛귟 [0.00]_laroux" xfId="8966"/>
    <cellStyle name="똿뗦먛귟_laroux" xfId="8967"/>
    <cellStyle name="라인" xfId="8968"/>
    <cellStyle name="라인 2" xfId="8969"/>
    <cellStyle name="라인 3" xfId="8970"/>
    <cellStyle name="마이너스키" xfId="1608"/>
    <cellStyle name="마이너스키 2" xfId="8971"/>
    <cellStyle name="마이너스키 3" xfId="8972"/>
    <cellStyle name="마이너스키 4" xfId="8973"/>
    <cellStyle name="마ㅊ춤" xfId="10162"/>
    <cellStyle name="머리글행" xfId="8974"/>
    <cellStyle name="머리글행 2" xfId="8975"/>
    <cellStyle name="머리글행 3" xfId="8976"/>
    <cellStyle name="메모 2" xfId="8977"/>
    <cellStyle name="메모 2 2" xfId="8978"/>
    <cellStyle name="메모 3" xfId="8979"/>
    <cellStyle name="메모 4" xfId="8980"/>
    <cellStyle name="메모 4 2" xfId="10163"/>
    <cellStyle name="메모 4 2 2" xfId="11578"/>
    <cellStyle name="메모 5" xfId="8981"/>
    <cellStyle name="메모 5 2" xfId="10164"/>
    <cellStyle name="메모 5 2 2" xfId="11579"/>
    <cellStyle name="묮뎋 [0.00]_PRODUCT DETAIL Q1" xfId="1609"/>
    <cellStyle name="묮뎋_PRODUCT DETAIL Q1" xfId="1610"/>
    <cellStyle name="믅됞 [0.00]_laroux" xfId="8982"/>
    <cellStyle name="믅됞_laroux" xfId="8983"/>
    <cellStyle name="박상윤" xfId="8984"/>
    <cellStyle name="박상윤 2" xfId="8985"/>
    <cellStyle name="배분" xfId="1611"/>
    <cellStyle name="배분 2" xfId="8986"/>
    <cellStyle name="배분 3" xfId="8987"/>
    <cellStyle name="배분 4" xfId="8988"/>
    <cellStyle name="배분 5" xfId="8989"/>
    <cellStyle name="배분 6" xfId="11580"/>
    <cellStyle name="백" xfId="1612"/>
    <cellStyle name="백 2" xfId="8990"/>
    <cellStyle name="백 3" xfId="8991"/>
    <cellStyle name="백 4" xfId="8992"/>
    <cellStyle name="백_공종별내역(1단지)" xfId="1613"/>
    <cellStyle name="백_공종별내역(1단지)_공종별내역(1단지)13억5천" xfId="1614"/>
    <cellStyle name="백_공종별내역(1단지)_공종별내역(1단지)13억5천_기성내역서(2회)" xfId="1615"/>
    <cellStyle name="백_공종별내역(1단지)_공종별내역(1단지)13억5천_설계변경내역서" xfId="1616"/>
    <cellStyle name="백_공종별내역(1단지)_기성내역서(2회)" xfId="1617"/>
    <cellStyle name="백_공종별내역(1단지)_설계변경내역서" xfId="1618"/>
    <cellStyle name="백_공종별내역(1단지)_전기공사내역(변경금액)" xfId="1619"/>
    <cellStyle name="백_공종별내역(1단지)_전기공사내역(변경금액)(1)" xfId="1620"/>
    <cellStyle name="백_공종별내역(1단지)_전기공사내역(변경금액)(1)_기성내역서(2회)" xfId="1621"/>
    <cellStyle name="백_공종별내역(1단지)_전기공사내역(변경금액)(1)_설계변경내역서" xfId="1622"/>
    <cellStyle name="백_공종별내역(1단지)_전기공사내역(변경금액)_기성내역서(2회)" xfId="1623"/>
    <cellStyle name="백_공종별내역(1단지)_전기공사내역(변경금액)_설계변경내역서" xfId="1624"/>
    <cellStyle name="백_공종별내역(2단지)" xfId="1625"/>
    <cellStyle name="백_공종별내역(2단지)_공종별내역(1단지)13억5천" xfId="1626"/>
    <cellStyle name="백_공종별내역(2단지)_공종별내역(1단지)13억5천_기성내역서(2회)" xfId="1627"/>
    <cellStyle name="백_공종별내역(2단지)_공종별내역(1단지)13억5천_설계변경내역서" xfId="1628"/>
    <cellStyle name="백_공종별내역(2단지)_기성내역서(2회)" xfId="1629"/>
    <cellStyle name="백_공종별내역(2단지)_설계변경내역서" xfId="1630"/>
    <cellStyle name="백_공종별내역(2단지)13억5천" xfId="1631"/>
    <cellStyle name="백_공종별내역(2단지)13억5천_공종별내역(1단지)13억5천" xfId="1632"/>
    <cellStyle name="백_공종별내역(2단지)13억5천_공종별내역(1단지)13억5천_기성내역서(2회)" xfId="1633"/>
    <cellStyle name="백_공종별내역(2단지)13억5천_공종별내역(1단지)13억5천_설계변경내역서" xfId="1634"/>
    <cellStyle name="백_공종별내역(2단지)13억5천_기성내역서(2회)" xfId="1635"/>
    <cellStyle name="백_공종별내역(2단지)13억5천_설계변경내역서" xfId="1636"/>
    <cellStyle name="백_기성내역서(2회)" xfId="1637"/>
    <cellStyle name="백_내역(1단지)" xfId="1638"/>
    <cellStyle name="백_내역(1단지)_공종별내역(1단지)13억5천" xfId="1639"/>
    <cellStyle name="백_내역(1단지)_공종별내역(1단지)13억5천_기성내역서(2회)" xfId="1640"/>
    <cellStyle name="백_내역(1단지)_공종별내역(1단지)13억5천_설계변경내역서" xfId="1641"/>
    <cellStyle name="백_내역(1단지)_기성내역서(2회)" xfId="1642"/>
    <cellStyle name="백_내역(1단지)_설계변경내역서" xfId="1643"/>
    <cellStyle name="백_내역(1단지)_전기공사내역(변경금액)" xfId="1644"/>
    <cellStyle name="백_내역(1단지)_전기공사내역(변경금액)(1)" xfId="1645"/>
    <cellStyle name="백_내역(1단지)_전기공사내역(변경금액)(1)_기성내역서(2회)" xfId="1646"/>
    <cellStyle name="백_내역(1단지)_전기공사내역(변경금액)(1)_설계변경내역서" xfId="1647"/>
    <cellStyle name="백_내역(1단지)_전기공사내역(변경금액)_기성내역서(2회)" xfId="1648"/>
    <cellStyle name="백_내역(1단지)_전기공사내역(변경금액)_설계변경내역서" xfId="1649"/>
    <cellStyle name="백_내역(2단지)" xfId="1650"/>
    <cellStyle name="백_내역(2단지)_공종별내역(1단지)13억5천" xfId="1651"/>
    <cellStyle name="백_내역(2단지)_공종별내역(1단지)13억5천_기성내역서(2회)" xfId="1652"/>
    <cellStyle name="백_내역(2단지)_공종별내역(1단지)13억5천_설계변경내역서" xfId="1653"/>
    <cellStyle name="백_내역(2단지)_기성내역서(2회)" xfId="1654"/>
    <cellStyle name="백_내역(2단지)_설계변경내역서" xfId="1655"/>
    <cellStyle name="백_설계변경내역서" xfId="1656"/>
    <cellStyle name="백_토목내역(1단지)" xfId="1657"/>
    <cellStyle name="백_토목내역(1단지)_공종별내역(1단지)13억5천" xfId="1658"/>
    <cellStyle name="백_토목내역(1단지)_공종별내역(1단지)13억5천_기성내역서(2회)" xfId="1659"/>
    <cellStyle name="백_토목내역(1단지)_공종별내역(1단지)13억5천_설계변경내역서" xfId="1660"/>
    <cellStyle name="백_토목내역(1단지)_기성내역서(2회)" xfId="1661"/>
    <cellStyle name="백_토목내역(1단지)_설계변경내역서" xfId="1662"/>
    <cellStyle name="백_토목내역(1단지)_전기공사내역(변경금액)" xfId="1663"/>
    <cellStyle name="백_토목내역(1단지)_전기공사내역(변경금액)(1)" xfId="1664"/>
    <cellStyle name="백_토목내역(1단지)_전기공사내역(변경금액)(1)_기성내역서(2회)" xfId="1665"/>
    <cellStyle name="백_토목내역(1단지)_전기공사내역(변경금액)(1)_설계변경내역서" xfId="1666"/>
    <cellStyle name="백_토목내역(1단지)_전기공사내역(변경금액)_기성내역서(2회)" xfId="1667"/>
    <cellStyle name="백_토목내역(1단지)_전기공사내역(변경금액)_설계변경내역서" xfId="1668"/>
    <cellStyle name="백_토목내역(2단지)" xfId="1669"/>
    <cellStyle name="백_토목내역(2단지)_공종별내역(1단지)13억5천" xfId="1670"/>
    <cellStyle name="백_토목내역(2단지)_공종별내역(1단지)13억5천_기성내역서(2회)" xfId="1671"/>
    <cellStyle name="백_토목내역(2단지)_공종별내역(1단지)13억5천_설계변경내역서" xfId="1672"/>
    <cellStyle name="백_토목내역(2단지)_기성내역서(2회)" xfId="1673"/>
    <cellStyle name="백_토목내역(2단지)_설계변경내역서" xfId="1674"/>
    <cellStyle name="백_토목내역서" xfId="1675"/>
    <cellStyle name="백_토목내역서_공종별내역(1단지)" xfId="1676"/>
    <cellStyle name="백_토목내역서_공종별내역(1단지)_공종별내역(1단지)13억5천" xfId="1677"/>
    <cellStyle name="백_토목내역서_공종별내역(1단지)_공종별내역(1단지)13억5천_기성내역서(2회)" xfId="1678"/>
    <cellStyle name="백_토목내역서_공종별내역(1단지)_공종별내역(1단지)13억5천_설계변경내역서" xfId="1679"/>
    <cellStyle name="백_토목내역서_공종별내역(1단지)_기성내역서(2회)" xfId="1680"/>
    <cellStyle name="백_토목내역서_공종별내역(1단지)_설계변경내역서" xfId="1681"/>
    <cellStyle name="백_토목내역서_공종별내역(1단지)_전기공사내역(변경금액)" xfId="1682"/>
    <cellStyle name="백_토목내역서_공종별내역(1단지)_전기공사내역(변경금액)(1)" xfId="1683"/>
    <cellStyle name="백_토목내역서_공종별내역(1단지)_전기공사내역(변경금액)(1)_기성내역서(2회)" xfId="1684"/>
    <cellStyle name="백_토목내역서_공종별내역(1단지)_전기공사내역(변경금액)(1)_설계변경내역서" xfId="1685"/>
    <cellStyle name="백_토목내역서_공종별내역(1단지)_전기공사내역(변경금액)_기성내역서(2회)" xfId="1686"/>
    <cellStyle name="백_토목내역서_공종별내역(1단지)_전기공사내역(변경금액)_설계변경내역서" xfId="1687"/>
    <cellStyle name="백_토목내역서_공종별내역(2단지)" xfId="1688"/>
    <cellStyle name="백_토목내역서_공종별내역(2단지)_공종별내역(1단지)13억5천" xfId="1689"/>
    <cellStyle name="백_토목내역서_공종별내역(2단지)_공종별내역(1단지)13억5천_기성내역서(2회)" xfId="1690"/>
    <cellStyle name="백_토목내역서_공종별내역(2단지)_공종별내역(1단지)13억5천_설계변경내역서" xfId="1691"/>
    <cellStyle name="백_토목내역서_공종별내역(2단지)_기성내역서(2회)" xfId="1692"/>
    <cellStyle name="백_토목내역서_공종별내역(2단지)_설계변경내역서" xfId="1693"/>
    <cellStyle name="백_토목내역서_공종별내역(2단지)13억5천" xfId="1694"/>
    <cellStyle name="백_토목내역서_공종별내역(2단지)13억5천_공종별내역(1단지)13억5천" xfId="1695"/>
    <cellStyle name="백_토목내역서_공종별내역(2단지)13억5천_공종별내역(1단지)13억5천_기성내역서(2회)" xfId="1696"/>
    <cellStyle name="백_토목내역서_공종별내역(2단지)13억5천_공종별내역(1단지)13억5천_설계변경내역서" xfId="1697"/>
    <cellStyle name="백_토목내역서_공종별내역(2단지)13억5천_기성내역서(2회)" xfId="1698"/>
    <cellStyle name="백_토목내역서_공종별내역(2단지)13억5천_설계변경내역서" xfId="1699"/>
    <cellStyle name="백_토목내역서_기성내역서(2회)" xfId="1700"/>
    <cellStyle name="백_토목내역서_내역(1단지)" xfId="1701"/>
    <cellStyle name="백_토목내역서_내역(1단지)_공종별내역(1단지)13억5천" xfId="1702"/>
    <cellStyle name="백_토목내역서_내역(1단지)_공종별내역(1단지)13억5천_기성내역서(2회)" xfId="1703"/>
    <cellStyle name="백_토목내역서_내역(1단지)_공종별내역(1단지)13억5천_설계변경내역서" xfId="1704"/>
    <cellStyle name="백_토목내역서_내역(1단지)_기성내역서(2회)" xfId="1705"/>
    <cellStyle name="백_토목내역서_내역(1단지)_설계변경내역서" xfId="1706"/>
    <cellStyle name="백_토목내역서_내역(1단지)_전기공사내역(변경금액)" xfId="1707"/>
    <cellStyle name="백_토목내역서_내역(1단지)_전기공사내역(변경금액)(1)" xfId="1708"/>
    <cellStyle name="백_토목내역서_내역(1단지)_전기공사내역(변경금액)(1)_기성내역서(2회)" xfId="1709"/>
    <cellStyle name="백_토목내역서_내역(1단지)_전기공사내역(변경금액)(1)_설계변경내역서" xfId="1710"/>
    <cellStyle name="백_토목내역서_내역(1단지)_전기공사내역(변경금액)_기성내역서(2회)" xfId="1711"/>
    <cellStyle name="백_토목내역서_내역(1단지)_전기공사내역(변경금액)_설계변경내역서" xfId="1712"/>
    <cellStyle name="백_토목내역서_내역(2단지)" xfId="1713"/>
    <cellStyle name="백_토목내역서_내역(2단지)_공종별내역(1단지)13억5천" xfId="1714"/>
    <cellStyle name="백_토목내역서_내역(2단지)_공종별내역(1단지)13억5천_기성내역서(2회)" xfId="1715"/>
    <cellStyle name="백_토목내역서_내역(2단지)_공종별내역(1단지)13억5천_설계변경내역서" xfId="1716"/>
    <cellStyle name="백_토목내역서_내역(2단지)_기성내역서(2회)" xfId="1717"/>
    <cellStyle name="백_토목내역서_내역(2단지)_설계변경내역서" xfId="1718"/>
    <cellStyle name="백_토목내역서_설계변경내역서" xfId="1719"/>
    <cellStyle name="백_토목내역서_토목내역(1단지)" xfId="1720"/>
    <cellStyle name="백_토목내역서_토목내역(1단지)_공종별내역(1단지)13억5천" xfId="1721"/>
    <cellStyle name="백_토목내역서_토목내역(1단지)_공종별내역(1단지)13억5천_기성내역서(2회)" xfId="1722"/>
    <cellStyle name="백_토목내역서_토목내역(1단지)_공종별내역(1단지)13억5천_설계변경내역서" xfId="1723"/>
    <cellStyle name="백_토목내역서_토목내역(1단지)_기성내역서(2회)" xfId="1724"/>
    <cellStyle name="백_토목내역서_토목내역(1단지)_설계변경내역서" xfId="1725"/>
    <cellStyle name="백_토목내역서_토목내역(1단지)_전기공사내역(변경금액)" xfId="1726"/>
    <cellStyle name="백_토목내역서_토목내역(1단지)_전기공사내역(변경금액)(1)" xfId="1727"/>
    <cellStyle name="백_토목내역서_토목내역(1단지)_전기공사내역(변경금액)(1)_기성내역서(2회)" xfId="1728"/>
    <cellStyle name="백_토목내역서_토목내역(1단지)_전기공사내역(변경금액)(1)_설계변경내역서" xfId="1729"/>
    <cellStyle name="백_토목내역서_토목내역(1단지)_전기공사내역(변경금액)_기성내역서(2회)" xfId="1730"/>
    <cellStyle name="백_토목내역서_토목내역(1단지)_전기공사내역(변경금액)_설계변경내역서" xfId="1731"/>
    <cellStyle name="백_토목내역서_토목내역(2단지)" xfId="1732"/>
    <cellStyle name="백_토목내역서_토목내역(2단지)_공종별내역(1단지)13억5천" xfId="1733"/>
    <cellStyle name="백_토목내역서_토목내역(2단지)_공종별내역(1단지)13억5천_기성내역서(2회)" xfId="1734"/>
    <cellStyle name="백_토목내역서_토목내역(2단지)_공종별내역(1단지)13억5천_설계변경내역서" xfId="1735"/>
    <cellStyle name="백_토목내역서_토목내역(2단지)_기성내역서(2회)" xfId="1736"/>
    <cellStyle name="백_토목내역서_토목내역(2단지)_설계변경내역서" xfId="1737"/>
    <cellStyle name="백분율 [△1]" xfId="1738"/>
    <cellStyle name="백분율 [△1] 2" xfId="8993"/>
    <cellStyle name="백분율 [△1] 3" xfId="8994"/>
    <cellStyle name="백분율 [△1] 4" xfId="8995"/>
    <cellStyle name="백분율 [△1] 5" xfId="8996"/>
    <cellStyle name="백분율 [△2]" xfId="1739"/>
    <cellStyle name="백분율 [△2] 2" xfId="8997"/>
    <cellStyle name="백분율 [△2] 3" xfId="8998"/>
    <cellStyle name="백분율 [△2] 4" xfId="8999"/>
    <cellStyle name="백분율 [△2] 5" xfId="9000"/>
    <cellStyle name="백분율 [0]" xfId="1740"/>
    <cellStyle name="백분율 [0] 2" xfId="9001"/>
    <cellStyle name="백분율 [0] 3" xfId="9002"/>
    <cellStyle name="백분율 [0] 4" xfId="9003"/>
    <cellStyle name="백분율 [0] 5" xfId="9004"/>
    <cellStyle name="백분율 [0] 6" xfId="11581"/>
    <cellStyle name="백분율 [2]" xfId="1741"/>
    <cellStyle name="백분율 [2] 2" xfId="9005"/>
    <cellStyle name="백분율 [2] 3" xfId="9006"/>
    <cellStyle name="백분율 [2] 4" xfId="9007"/>
    <cellStyle name="백분율 [2] 5" xfId="9008"/>
    <cellStyle name="백분율 [2] 6" xfId="11582"/>
    <cellStyle name="백분율 10" xfId="9009"/>
    <cellStyle name="백분율 11" xfId="9010"/>
    <cellStyle name="백분율 12" xfId="9011"/>
    <cellStyle name="백분율 13" xfId="9012"/>
    <cellStyle name="백분율 14" xfId="9013"/>
    <cellStyle name="백분율 2" xfId="9014"/>
    <cellStyle name="백분율 2 2" xfId="9015"/>
    <cellStyle name="백분율 2 3" xfId="9016"/>
    <cellStyle name="백분율 2 4" xfId="9017"/>
    <cellStyle name="백분율 2 5" xfId="11583"/>
    <cellStyle name="백분율 3" xfId="2270"/>
    <cellStyle name="백분율 3 2" xfId="9018"/>
    <cellStyle name="백분율 3 3" xfId="9019"/>
    <cellStyle name="백분율 3 4" xfId="9020"/>
    <cellStyle name="백분율 4" xfId="9021"/>
    <cellStyle name="백분율 5" xfId="9022"/>
    <cellStyle name="백분율 6" xfId="9023"/>
    <cellStyle name="백분율 7" xfId="9024"/>
    <cellStyle name="백분율 8" xfId="9025"/>
    <cellStyle name="백분율 9" xfId="9026"/>
    <cellStyle name="백분율［△1］" xfId="1742"/>
    <cellStyle name="백분율［△1］ 2" xfId="9027"/>
    <cellStyle name="백분율［△1］ 3" xfId="9028"/>
    <cellStyle name="백분율［△1］ 4" xfId="9029"/>
    <cellStyle name="백분율［△1］ 5" xfId="9030"/>
    <cellStyle name="백분율［△1］ 6" xfId="11584"/>
    <cellStyle name="백분율［△2］" xfId="1743"/>
    <cellStyle name="백분율［△2］ 2" xfId="9031"/>
    <cellStyle name="백분율［△2］ 3" xfId="9032"/>
    <cellStyle name="백분율［△2］ 4" xfId="9033"/>
    <cellStyle name="백분율［△2］ 5" xfId="9034"/>
    <cellStyle name="백분율［△2］ 6" xfId="11585"/>
    <cellStyle name="백분율_동작내역(2015-8)" xfId="2273"/>
    <cellStyle name="벭?_Q1 PRODUCT ACTUAL_4월 (2)" xfId="9035"/>
    <cellStyle name="보통 2" xfId="9036"/>
    <cellStyle name="보통 2 2" xfId="9037"/>
    <cellStyle name="보통 3" xfId="9038"/>
    <cellStyle name="보통 4" xfId="9039"/>
    <cellStyle name="뷭?" xfId="1744"/>
    <cellStyle name="뷭? 10" xfId="1745"/>
    <cellStyle name="뷭? 11" xfId="1746"/>
    <cellStyle name="뷭? 12" xfId="1747"/>
    <cellStyle name="뷭? 13" xfId="1748"/>
    <cellStyle name="뷭? 14" xfId="1749"/>
    <cellStyle name="뷭? 15" xfId="1750"/>
    <cellStyle name="뷭? 16" xfId="1751"/>
    <cellStyle name="뷭? 17" xfId="1752"/>
    <cellStyle name="뷭? 18" xfId="1753"/>
    <cellStyle name="뷭? 19" xfId="1754"/>
    <cellStyle name="뷭? 2" xfId="1755"/>
    <cellStyle name="뷭? 2 2" xfId="1756"/>
    <cellStyle name="뷭? 2 3" xfId="1757"/>
    <cellStyle name="뷭? 2 4" xfId="1758"/>
    <cellStyle name="뷭? 3" xfId="1759"/>
    <cellStyle name="뷭? 3 2" xfId="1760"/>
    <cellStyle name="뷭? 3 3" xfId="1761"/>
    <cellStyle name="뷭? 3 4" xfId="1762"/>
    <cellStyle name="뷭? 4" xfId="1763"/>
    <cellStyle name="뷭? 5" xfId="1764"/>
    <cellStyle name="뷭? 6" xfId="1765"/>
    <cellStyle name="뷭? 7" xfId="1766"/>
    <cellStyle name="뷭? 8" xfId="1767"/>
    <cellStyle name="뷭? 9" xfId="1768"/>
    <cellStyle name="뷭?_?긚??_1" xfId="10165"/>
    <cellStyle name="빨간색" xfId="9040"/>
    <cellStyle name="빨간색 2" xfId="9041"/>
    <cellStyle name="빨간색 3" xfId="9042"/>
    <cellStyle name="빨강" xfId="9043"/>
    <cellStyle name="빨강 2" xfId="9044"/>
    <cellStyle name="빨강 3" xfId="11586"/>
    <cellStyle name="상단배분" xfId="11004"/>
    <cellStyle name="선택영역" xfId="9045"/>
    <cellStyle name="선택영역 2" xfId="9046"/>
    <cellStyle name="선택영역 3" xfId="9047"/>
    <cellStyle name="선택영역 가운데" xfId="9048"/>
    <cellStyle name="선택영역 가운데 2" xfId="9049"/>
    <cellStyle name="선택영역 가운데 3" xfId="9050"/>
    <cellStyle name="선택영역_토공수량" xfId="9051"/>
    <cellStyle name="선택영역의 가운데" xfId="9052"/>
    <cellStyle name="선택영역의 가운데 2" xfId="9053"/>
    <cellStyle name="선택영역의 가운데 3" xfId="9054"/>
    <cellStyle name="선택영역의 가운데로" xfId="1769"/>
    <cellStyle name="선택영역의 가운데로 2" xfId="9055"/>
    <cellStyle name="선택영역의 가운데로 3" xfId="9056"/>
    <cellStyle name="선택영역의 가운데로 4" xfId="9057"/>
    <cellStyle name="선택영역의 가운데로 5" xfId="9058"/>
    <cellStyle name="선택영역의 가운데로 6" xfId="11587"/>
    <cellStyle name="선택영영" xfId="9059"/>
    <cellStyle name="선택영영 2" xfId="9060"/>
    <cellStyle name="선택영영 3" xfId="9061"/>
    <cellStyle name="설계변경" xfId="11005"/>
    <cellStyle name="설계서" xfId="9062"/>
    <cellStyle name="설계서 2" xfId="9063"/>
    <cellStyle name="설계서 3" xfId="9064"/>
    <cellStyle name="설계서-내용" xfId="9065"/>
    <cellStyle name="설계서-내용 2" xfId="9066"/>
    <cellStyle name="설계서-내용 3" xfId="9067"/>
    <cellStyle name="설계서-내용-소수점" xfId="9068"/>
    <cellStyle name="설계서-내용-소수점 2" xfId="9069"/>
    <cellStyle name="설계서-내용-소수점 3" xfId="9070"/>
    <cellStyle name="설계서-내용-우" xfId="9071"/>
    <cellStyle name="설계서-내용-우 2" xfId="9072"/>
    <cellStyle name="설계서-내용-우 3" xfId="9073"/>
    <cellStyle name="설계서-내용-좌" xfId="9074"/>
    <cellStyle name="설계서-내용-좌 2" xfId="9075"/>
    <cellStyle name="설계서-내용-좌 3" xfId="9076"/>
    <cellStyle name="설계서-소제목" xfId="9077"/>
    <cellStyle name="설계서-소제목 2" xfId="9078"/>
    <cellStyle name="설계서-소제목 3" xfId="9079"/>
    <cellStyle name="설계서-타이틀" xfId="9080"/>
    <cellStyle name="설계서-타이틀 2" xfId="9081"/>
    <cellStyle name="설계서-타이틀 3" xfId="9082"/>
    <cellStyle name="설계서-항목" xfId="9083"/>
    <cellStyle name="설계서-항목 2" xfId="9084"/>
    <cellStyle name="설계서-항목 3" xfId="9085"/>
    <cellStyle name="설명 텍스트 2" xfId="9086"/>
    <cellStyle name="설명 텍스트 2 2" xfId="9087"/>
    <cellStyle name="설명 텍스트 3" xfId="9088"/>
    <cellStyle name="설명 텍스트 4" xfId="9089"/>
    <cellStyle name="셀 확인 2" xfId="9090"/>
    <cellStyle name="셀 확인 2 2" xfId="9091"/>
    <cellStyle name="셀 확인 3" xfId="9092"/>
    <cellStyle name="셀 확인 4" xfId="9093"/>
    <cellStyle name="셀 확인 4 10" xfId="11588"/>
    <cellStyle name="셀 확인 4 11" xfId="11589"/>
    <cellStyle name="셀 확인 4 12" xfId="11590"/>
    <cellStyle name="셀 확인 4 13" xfId="11591"/>
    <cellStyle name="셀 확인 4 14" xfId="11592"/>
    <cellStyle name="셀 확인 4 15" xfId="11593"/>
    <cellStyle name="셀 확인 4 16" xfId="11594"/>
    <cellStyle name="셀 확인 4 17" xfId="11595"/>
    <cellStyle name="셀 확인 4 2" xfId="9094"/>
    <cellStyle name="셀 확인 4 2 10" xfId="11596"/>
    <cellStyle name="셀 확인 4 2 11" xfId="11597"/>
    <cellStyle name="셀 확인 4 2 12" xfId="11598"/>
    <cellStyle name="셀 확인 4 2 13" xfId="11599"/>
    <cellStyle name="셀 확인 4 2 14" xfId="11600"/>
    <cellStyle name="셀 확인 4 2 2" xfId="9095"/>
    <cellStyle name="셀 확인 4 2 2 10" xfId="11601"/>
    <cellStyle name="셀 확인 4 2 2 11" xfId="11602"/>
    <cellStyle name="셀 확인 4 2 2 12" xfId="11603"/>
    <cellStyle name="셀 확인 4 2 2 2" xfId="10166"/>
    <cellStyle name="셀 확인 4 2 2 2 2" xfId="11604"/>
    <cellStyle name="셀 확인 4 2 2 3" xfId="11605"/>
    <cellStyle name="셀 확인 4 2 2 4" xfId="11606"/>
    <cellStyle name="셀 확인 4 2 2 5" xfId="11607"/>
    <cellStyle name="셀 확인 4 2 2 6" xfId="11608"/>
    <cellStyle name="셀 확인 4 2 2 7" xfId="11609"/>
    <cellStyle name="셀 확인 4 2 2 8" xfId="11610"/>
    <cellStyle name="셀 확인 4 2 2 9" xfId="11611"/>
    <cellStyle name="셀 확인 4 2 3" xfId="9096"/>
    <cellStyle name="셀 확인 4 2 3 10" xfId="11612"/>
    <cellStyle name="셀 확인 4 2 3 11" xfId="11613"/>
    <cellStyle name="셀 확인 4 2 3 12" xfId="11614"/>
    <cellStyle name="셀 확인 4 2 3 2" xfId="10167"/>
    <cellStyle name="셀 확인 4 2 3 2 2" xfId="11615"/>
    <cellStyle name="셀 확인 4 2 3 3" xfId="11616"/>
    <cellStyle name="셀 확인 4 2 3 4" xfId="11617"/>
    <cellStyle name="셀 확인 4 2 3 5" xfId="11618"/>
    <cellStyle name="셀 확인 4 2 3 6" xfId="11619"/>
    <cellStyle name="셀 확인 4 2 3 7" xfId="11620"/>
    <cellStyle name="셀 확인 4 2 3 8" xfId="11621"/>
    <cellStyle name="셀 확인 4 2 3 9" xfId="11622"/>
    <cellStyle name="셀 확인 4 2 4" xfId="10168"/>
    <cellStyle name="셀 확인 4 2 4 2" xfId="11623"/>
    <cellStyle name="셀 확인 4 2 5" xfId="11624"/>
    <cellStyle name="셀 확인 4 2 6" xfId="11625"/>
    <cellStyle name="셀 확인 4 2 7" xfId="11626"/>
    <cellStyle name="셀 확인 4 2 8" xfId="11627"/>
    <cellStyle name="셀 확인 4 2 9" xfId="11628"/>
    <cellStyle name="셀 확인 4 3" xfId="9097"/>
    <cellStyle name="셀 확인 4 3 10" xfId="11629"/>
    <cellStyle name="셀 확인 4 3 11" xfId="11630"/>
    <cellStyle name="셀 확인 4 3 12" xfId="11631"/>
    <cellStyle name="셀 확인 4 3 13" xfId="11632"/>
    <cellStyle name="셀 확인 4 3 14" xfId="11633"/>
    <cellStyle name="셀 확인 4 3 2" xfId="9098"/>
    <cellStyle name="셀 확인 4 3 2 10" xfId="11634"/>
    <cellStyle name="셀 확인 4 3 2 11" xfId="11635"/>
    <cellStyle name="셀 확인 4 3 2 12" xfId="11636"/>
    <cellStyle name="셀 확인 4 3 2 2" xfId="10169"/>
    <cellStyle name="셀 확인 4 3 2 2 2" xfId="11637"/>
    <cellStyle name="셀 확인 4 3 2 3" xfId="11638"/>
    <cellStyle name="셀 확인 4 3 2 4" xfId="11639"/>
    <cellStyle name="셀 확인 4 3 2 5" xfId="11640"/>
    <cellStyle name="셀 확인 4 3 2 6" xfId="11641"/>
    <cellStyle name="셀 확인 4 3 2 7" xfId="11642"/>
    <cellStyle name="셀 확인 4 3 2 8" xfId="11643"/>
    <cellStyle name="셀 확인 4 3 2 9" xfId="11644"/>
    <cellStyle name="셀 확인 4 3 3" xfId="9099"/>
    <cellStyle name="셀 확인 4 3 3 10" xfId="11645"/>
    <cellStyle name="셀 확인 4 3 3 11" xfId="11646"/>
    <cellStyle name="셀 확인 4 3 3 12" xfId="11647"/>
    <cellStyle name="셀 확인 4 3 3 2" xfId="10170"/>
    <cellStyle name="셀 확인 4 3 3 2 2" xfId="11648"/>
    <cellStyle name="셀 확인 4 3 3 3" xfId="11649"/>
    <cellStyle name="셀 확인 4 3 3 4" xfId="11650"/>
    <cellStyle name="셀 확인 4 3 3 5" xfId="11651"/>
    <cellStyle name="셀 확인 4 3 3 6" xfId="11652"/>
    <cellStyle name="셀 확인 4 3 3 7" xfId="11653"/>
    <cellStyle name="셀 확인 4 3 3 8" xfId="11654"/>
    <cellStyle name="셀 확인 4 3 3 9" xfId="11655"/>
    <cellStyle name="셀 확인 4 3 4" xfId="10171"/>
    <cellStyle name="셀 확인 4 3 4 2" xfId="11656"/>
    <cellStyle name="셀 확인 4 3 5" xfId="11657"/>
    <cellStyle name="셀 확인 4 3 6" xfId="11658"/>
    <cellStyle name="셀 확인 4 3 7" xfId="11659"/>
    <cellStyle name="셀 확인 4 3 8" xfId="11660"/>
    <cellStyle name="셀 확인 4 3 9" xfId="11661"/>
    <cellStyle name="셀 확인 4 4" xfId="9100"/>
    <cellStyle name="셀 확인 4 4 10" xfId="11662"/>
    <cellStyle name="셀 확인 4 4 11" xfId="11663"/>
    <cellStyle name="셀 확인 4 4 12" xfId="11664"/>
    <cellStyle name="셀 확인 4 4 13" xfId="11665"/>
    <cellStyle name="셀 확인 4 4 14" xfId="11666"/>
    <cellStyle name="셀 확인 4 4 2" xfId="9101"/>
    <cellStyle name="셀 확인 4 4 2 10" xfId="11667"/>
    <cellStyle name="셀 확인 4 4 2 11" xfId="11668"/>
    <cellStyle name="셀 확인 4 4 2 12" xfId="11669"/>
    <cellStyle name="셀 확인 4 4 2 2" xfId="10172"/>
    <cellStyle name="셀 확인 4 4 2 2 2" xfId="11670"/>
    <cellStyle name="셀 확인 4 4 2 3" xfId="11671"/>
    <cellStyle name="셀 확인 4 4 2 4" xfId="11672"/>
    <cellStyle name="셀 확인 4 4 2 5" xfId="11673"/>
    <cellStyle name="셀 확인 4 4 2 6" xfId="11674"/>
    <cellStyle name="셀 확인 4 4 2 7" xfId="11675"/>
    <cellStyle name="셀 확인 4 4 2 8" xfId="11676"/>
    <cellStyle name="셀 확인 4 4 2 9" xfId="11677"/>
    <cellStyle name="셀 확인 4 4 3" xfId="9102"/>
    <cellStyle name="셀 확인 4 4 3 10" xfId="11678"/>
    <cellStyle name="셀 확인 4 4 3 11" xfId="11679"/>
    <cellStyle name="셀 확인 4 4 3 12" xfId="11680"/>
    <cellStyle name="셀 확인 4 4 3 2" xfId="10173"/>
    <cellStyle name="셀 확인 4 4 3 2 2" xfId="11681"/>
    <cellStyle name="셀 확인 4 4 3 3" xfId="11682"/>
    <cellStyle name="셀 확인 4 4 3 4" xfId="11683"/>
    <cellStyle name="셀 확인 4 4 3 5" xfId="11684"/>
    <cellStyle name="셀 확인 4 4 3 6" xfId="11685"/>
    <cellStyle name="셀 확인 4 4 3 7" xfId="11686"/>
    <cellStyle name="셀 확인 4 4 3 8" xfId="11687"/>
    <cellStyle name="셀 확인 4 4 3 9" xfId="11688"/>
    <cellStyle name="셀 확인 4 4 4" xfId="10174"/>
    <cellStyle name="셀 확인 4 4 4 2" xfId="11689"/>
    <cellStyle name="셀 확인 4 4 5" xfId="11690"/>
    <cellStyle name="셀 확인 4 4 6" xfId="11691"/>
    <cellStyle name="셀 확인 4 4 7" xfId="11692"/>
    <cellStyle name="셀 확인 4 4 8" xfId="11693"/>
    <cellStyle name="셀 확인 4 4 9" xfId="11694"/>
    <cellStyle name="셀 확인 4 5" xfId="9103"/>
    <cellStyle name="셀 확인 4 5 10" xfId="11695"/>
    <cellStyle name="셀 확인 4 5 11" xfId="11696"/>
    <cellStyle name="셀 확인 4 5 12" xfId="11697"/>
    <cellStyle name="셀 확인 4 5 2" xfId="10175"/>
    <cellStyle name="셀 확인 4 5 2 2" xfId="11698"/>
    <cellStyle name="셀 확인 4 5 3" xfId="11699"/>
    <cellStyle name="셀 확인 4 5 4" xfId="11700"/>
    <cellStyle name="셀 확인 4 5 5" xfId="11701"/>
    <cellStyle name="셀 확인 4 5 6" xfId="11702"/>
    <cellStyle name="셀 확인 4 5 7" xfId="11703"/>
    <cellStyle name="셀 확인 4 5 8" xfId="11704"/>
    <cellStyle name="셀 확인 4 5 9" xfId="11705"/>
    <cellStyle name="셀 확인 4 6" xfId="9104"/>
    <cellStyle name="셀 확인 4 6 10" xfId="11706"/>
    <cellStyle name="셀 확인 4 6 11" xfId="11707"/>
    <cellStyle name="셀 확인 4 6 12" xfId="11708"/>
    <cellStyle name="셀 확인 4 6 2" xfId="10176"/>
    <cellStyle name="셀 확인 4 6 2 2" xfId="11709"/>
    <cellStyle name="셀 확인 4 6 3" xfId="11710"/>
    <cellStyle name="셀 확인 4 6 4" xfId="11711"/>
    <cellStyle name="셀 확인 4 6 5" xfId="11712"/>
    <cellStyle name="셀 확인 4 6 6" xfId="11713"/>
    <cellStyle name="셀 확인 4 6 7" xfId="11714"/>
    <cellStyle name="셀 확인 4 6 8" xfId="11715"/>
    <cellStyle name="셀 확인 4 6 9" xfId="11716"/>
    <cellStyle name="셀 확인 4 7" xfId="10177"/>
    <cellStyle name="셀 확인 4 7 2" xfId="11717"/>
    <cellStyle name="셀 확인 4 8" xfId="11718"/>
    <cellStyle name="셀 확인 4 9" xfId="11719"/>
    <cellStyle name="셀 확인 5" xfId="9105"/>
    <cellStyle name="셀 확인 5 10" xfId="11720"/>
    <cellStyle name="셀 확인 5 11" xfId="11721"/>
    <cellStyle name="셀 확인 5 12" xfId="11722"/>
    <cellStyle name="셀 확인 5 13" xfId="11723"/>
    <cellStyle name="셀 확인 5 14" xfId="11724"/>
    <cellStyle name="셀 확인 5 15" xfId="11725"/>
    <cellStyle name="셀 확인 5 16" xfId="11726"/>
    <cellStyle name="셀 확인 5 17" xfId="11727"/>
    <cellStyle name="셀 확인 5 2" xfId="9106"/>
    <cellStyle name="셀 확인 5 2 10" xfId="11728"/>
    <cellStyle name="셀 확인 5 2 11" xfId="11729"/>
    <cellStyle name="셀 확인 5 2 12" xfId="11730"/>
    <cellStyle name="셀 확인 5 2 13" xfId="11731"/>
    <cellStyle name="셀 확인 5 2 14" xfId="11732"/>
    <cellStyle name="셀 확인 5 2 2" xfId="9107"/>
    <cellStyle name="셀 확인 5 2 2 10" xfId="11733"/>
    <cellStyle name="셀 확인 5 2 2 11" xfId="11734"/>
    <cellStyle name="셀 확인 5 2 2 12" xfId="11735"/>
    <cellStyle name="셀 확인 5 2 2 2" xfId="10178"/>
    <cellStyle name="셀 확인 5 2 2 2 2" xfId="11736"/>
    <cellStyle name="셀 확인 5 2 2 3" xfId="11737"/>
    <cellStyle name="셀 확인 5 2 2 4" xfId="11738"/>
    <cellStyle name="셀 확인 5 2 2 5" xfId="11739"/>
    <cellStyle name="셀 확인 5 2 2 6" xfId="11740"/>
    <cellStyle name="셀 확인 5 2 2 7" xfId="11741"/>
    <cellStyle name="셀 확인 5 2 2 8" xfId="11742"/>
    <cellStyle name="셀 확인 5 2 2 9" xfId="11743"/>
    <cellStyle name="셀 확인 5 2 3" xfId="9108"/>
    <cellStyle name="셀 확인 5 2 3 10" xfId="11744"/>
    <cellStyle name="셀 확인 5 2 3 11" xfId="11745"/>
    <cellStyle name="셀 확인 5 2 3 12" xfId="11746"/>
    <cellStyle name="셀 확인 5 2 3 2" xfId="10179"/>
    <cellStyle name="셀 확인 5 2 3 2 2" xfId="11747"/>
    <cellStyle name="셀 확인 5 2 3 3" xfId="11748"/>
    <cellStyle name="셀 확인 5 2 3 4" xfId="11749"/>
    <cellStyle name="셀 확인 5 2 3 5" xfId="11750"/>
    <cellStyle name="셀 확인 5 2 3 6" xfId="11751"/>
    <cellStyle name="셀 확인 5 2 3 7" xfId="11752"/>
    <cellStyle name="셀 확인 5 2 3 8" xfId="11753"/>
    <cellStyle name="셀 확인 5 2 3 9" xfId="11754"/>
    <cellStyle name="셀 확인 5 2 4" xfId="10180"/>
    <cellStyle name="셀 확인 5 2 4 2" xfId="11755"/>
    <cellStyle name="셀 확인 5 2 5" xfId="11756"/>
    <cellStyle name="셀 확인 5 2 6" xfId="11757"/>
    <cellStyle name="셀 확인 5 2 7" xfId="11758"/>
    <cellStyle name="셀 확인 5 2 8" xfId="11759"/>
    <cellStyle name="셀 확인 5 2 9" xfId="11760"/>
    <cellStyle name="셀 확인 5 3" xfId="9109"/>
    <cellStyle name="셀 확인 5 3 10" xfId="11761"/>
    <cellStyle name="셀 확인 5 3 11" xfId="11762"/>
    <cellStyle name="셀 확인 5 3 12" xfId="11763"/>
    <cellStyle name="셀 확인 5 3 13" xfId="11764"/>
    <cellStyle name="셀 확인 5 3 14" xfId="11765"/>
    <cellStyle name="셀 확인 5 3 2" xfId="9110"/>
    <cellStyle name="셀 확인 5 3 2 10" xfId="11766"/>
    <cellStyle name="셀 확인 5 3 2 11" xfId="11767"/>
    <cellStyle name="셀 확인 5 3 2 12" xfId="11768"/>
    <cellStyle name="셀 확인 5 3 2 2" xfId="10181"/>
    <cellStyle name="셀 확인 5 3 2 2 2" xfId="11769"/>
    <cellStyle name="셀 확인 5 3 2 3" xfId="11770"/>
    <cellStyle name="셀 확인 5 3 2 4" xfId="11771"/>
    <cellStyle name="셀 확인 5 3 2 5" xfId="11772"/>
    <cellStyle name="셀 확인 5 3 2 6" xfId="11773"/>
    <cellStyle name="셀 확인 5 3 2 7" xfId="11774"/>
    <cellStyle name="셀 확인 5 3 2 8" xfId="11775"/>
    <cellStyle name="셀 확인 5 3 2 9" xfId="11776"/>
    <cellStyle name="셀 확인 5 3 3" xfId="9111"/>
    <cellStyle name="셀 확인 5 3 3 10" xfId="11777"/>
    <cellStyle name="셀 확인 5 3 3 11" xfId="11778"/>
    <cellStyle name="셀 확인 5 3 3 12" xfId="11779"/>
    <cellStyle name="셀 확인 5 3 3 2" xfId="10182"/>
    <cellStyle name="셀 확인 5 3 3 2 2" xfId="11780"/>
    <cellStyle name="셀 확인 5 3 3 3" xfId="11781"/>
    <cellStyle name="셀 확인 5 3 3 4" xfId="11782"/>
    <cellStyle name="셀 확인 5 3 3 5" xfId="11783"/>
    <cellStyle name="셀 확인 5 3 3 6" xfId="11784"/>
    <cellStyle name="셀 확인 5 3 3 7" xfId="11785"/>
    <cellStyle name="셀 확인 5 3 3 8" xfId="11786"/>
    <cellStyle name="셀 확인 5 3 3 9" xfId="11787"/>
    <cellStyle name="셀 확인 5 3 4" xfId="10183"/>
    <cellStyle name="셀 확인 5 3 4 2" xfId="11788"/>
    <cellStyle name="셀 확인 5 3 5" xfId="11789"/>
    <cellStyle name="셀 확인 5 3 6" xfId="11790"/>
    <cellStyle name="셀 확인 5 3 7" xfId="11791"/>
    <cellStyle name="셀 확인 5 3 8" xfId="11792"/>
    <cellStyle name="셀 확인 5 3 9" xfId="11793"/>
    <cellStyle name="셀 확인 5 4" xfId="9112"/>
    <cellStyle name="셀 확인 5 4 10" xfId="11794"/>
    <cellStyle name="셀 확인 5 4 11" xfId="11795"/>
    <cellStyle name="셀 확인 5 4 12" xfId="11796"/>
    <cellStyle name="셀 확인 5 4 13" xfId="11797"/>
    <cellStyle name="셀 확인 5 4 14" xfId="11798"/>
    <cellStyle name="셀 확인 5 4 2" xfId="9113"/>
    <cellStyle name="셀 확인 5 4 2 10" xfId="11799"/>
    <cellStyle name="셀 확인 5 4 2 11" xfId="11800"/>
    <cellStyle name="셀 확인 5 4 2 12" xfId="11801"/>
    <cellStyle name="셀 확인 5 4 2 2" xfId="10184"/>
    <cellStyle name="셀 확인 5 4 2 2 2" xfId="11802"/>
    <cellStyle name="셀 확인 5 4 2 3" xfId="11803"/>
    <cellStyle name="셀 확인 5 4 2 4" xfId="11804"/>
    <cellStyle name="셀 확인 5 4 2 5" xfId="11805"/>
    <cellStyle name="셀 확인 5 4 2 6" xfId="11806"/>
    <cellStyle name="셀 확인 5 4 2 7" xfId="11807"/>
    <cellStyle name="셀 확인 5 4 2 8" xfId="11808"/>
    <cellStyle name="셀 확인 5 4 2 9" xfId="11809"/>
    <cellStyle name="셀 확인 5 4 3" xfId="9114"/>
    <cellStyle name="셀 확인 5 4 3 10" xfId="11810"/>
    <cellStyle name="셀 확인 5 4 3 11" xfId="11811"/>
    <cellStyle name="셀 확인 5 4 3 12" xfId="11812"/>
    <cellStyle name="셀 확인 5 4 3 2" xfId="10185"/>
    <cellStyle name="셀 확인 5 4 3 2 2" xfId="11813"/>
    <cellStyle name="셀 확인 5 4 3 3" xfId="11814"/>
    <cellStyle name="셀 확인 5 4 3 4" xfId="11815"/>
    <cellStyle name="셀 확인 5 4 3 5" xfId="11816"/>
    <cellStyle name="셀 확인 5 4 3 6" xfId="11817"/>
    <cellStyle name="셀 확인 5 4 3 7" xfId="11818"/>
    <cellStyle name="셀 확인 5 4 3 8" xfId="11819"/>
    <cellStyle name="셀 확인 5 4 3 9" xfId="11820"/>
    <cellStyle name="셀 확인 5 4 4" xfId="10186"/>
    <cellStyle name="셀 확인 5 4 4 2" xfId="11821"/>
    <cellStyle name="셀 확인 5 4 5" xfId="11822"/>
    <cellStyle name="셀 확인 5 4 6" xfId="11823"/>
    <cellStyle name="셀 확인 5 4 7" xfId="11824"/>
    <cellStyle name="셀 확인 5 4 8" xfId="11825"/>
    <cellStyle name="셀 확인 5 4 9" xfId="11826"/>
    <cellStyle name="셀 확인 5 5" xfId="9115"/>
    <cellStyle name="셀 확인 5 5 10" xfId="11827"/>
    <cellStyle name="셀 확인 5 5 11" xfId="11828"/>
    <cellStyle name="셀 확인 5 5 12" xfId="11829"/>
    <cellStyle name="셀 확인 5 5 2" xfId="10187"/>
    <cellStyle name="셀 확인 5 5 2 2" xfId="11830"/>
    <cellStyle name="셀 확인 5 5 3" xfId="11831"/>
    <cellStyle name="셀 확인 5 5 4" xfId="11832"/>
    <cellStyle name="셀 확인 5 5 5" xfId="11833"/>
    <cellStyle name="셀 확인 5 5 6" xfId="11834"/>
    <cellStyle name="셀 확인 5 5 7" xfId="11835"/>
    <cellStyle name="셀 확인 5 5 8" xfId="11836"/>
    <cellStyle name="셀 확인 5 5 9" xfId="11837"/>
    <cellStyle name="셀 확인 5 6" xfId="9116"/>
    <cellStyle name="셀 확인 5 6 10" xfId="11838"/>
    <cellStyle name="셀 확인 5 6 11" xfId="11839"/>
    <cellStyle name="셀 확인 5 6 12" xfId="11840"/>
    <cellStyle name="셀 확인 5 6 2" xfId="10188"/>
    <cellStyle name="셀 확인 5 6 2 2" xfId="11841"/>
    <cellStyle name="셀 확인 5 6 3" xfId="11842"/>
    <cellStyle name="셀 확인 5 6 4" xfId="11843"/>
    <cellStyle name="셀 확인 5 6 5" xfId="11844"/>
    <cellStyle name="셀 확인 5 6 6" xfId="11845"/>
    <cellStyle name="셀 확인 5 6 7" xfId="11846"/>
    <cellStyle name="셀 확인 5 6 8" xfId="11847"/>
    <cellStyle name="셀 확인 5 6 9" xfId="11848"/>
    <cellStyle name="셀 확인 5 7" xfId="10189"/>
    <cellStyle name="셀 확인 5 7 2" xfId="11849"/>
    <cellStyle name="셀 확인 5 8" xfId="11850"/>
    <cellStyle name="셀 확인 5 9" xfId="11851"/>
    <cellStyle name="셀 확인 6" xfId="9117"/>
    <cellStyle name="셀 확인 6 10" xfId="11852"/>
    <cellStyle name="셀 확인 6 11" xfId="11853"/>
    <cellStyle name="셀 확인 6 12" xfId="11854"/>
    <cellStyle name="셀 확인 6 2" xfId="11855"/>
    <cellStyle name="셀 확인 6 3" xfId="11856"/>
    <cellStyle name="셀 확인 6 4" xfId="11857"/>
    <cellStyle name="셀 확인 6 5" xfId="11858"/>
    <cellStyle name="셀 확인 6 6" xfId="11859"/>
    <cellStyle name="셀 확인 6 7" xfId="11860"/>
    <cellStyle name="셀 확인 6 8" xfId="11861"/>
    <cellStyle name="셀 확인 6 9" xfId="11862"/>
    <cellStyle name="소계(소수점0,10포)" xfId="11006"/>
    <cellStyle name="소계무늬" xfId="11007"/>
    <cellStyle name="소수" xfId="9118"/>
    <cellStyle name="소수 2" xfId="9119"/>
    <cellStyle name="소수3" xfId="9120"/>
    <cellStyle name="소수3 2" xfId="9121"/>
    <cellStyle name="소수4" xfId="9122"/>
    <cellStyle name="소수4 2" xfId="9123"/>
    <cellStyle name="소수점" xfId="9124"/>
    <cellStyle name="소수점 2" xfId="9125"/>
    <cellStyle name="소숫점0" xfId="9126"/>
    <cellStyle name="소숫점0 2" xfId="9127"/>
    <cellStyle name="소숫점0 3" xfId="9128"/>
    <cellStyle name="소숫점3" xfId="9129"/>
    <cellStyle name="소숫점3 2" xfId="9130"/>
    <cellStyle name="소숫점3 3" xfId="9131"/>
    <cellStyle name="수당" xfId="9132"/>
    <cellStyle name="수당 2" xfId="9133"/>
    <cellStyle name="수당 3" xfId="9134"/>
    <cellStyle name="수당 4" xfId="11863"/>
    <cellStyle name="수당2" xfId="9135"/>
    <cellStyle name="수당2 2" xfId="9136"/>
    <cellStyle name="수당2 3" xfId="9137"/>
    <cellStyle name="수당2 4" xfId="11864"/>
    <cellStyle name="수량" xfId="9138"/>
    <cellStyle name="수량 2" xfId="9139"/>
    <cellStyle name="수량 3" xfId="9140"/>
    <cellStyle name="수량 4" xfId="11865"/>
    <cellStyle name="수량1" xfId="9141"/>
    <cellStyle name="수량1 2" xfId="9142"/>
    <cellStyle name="수량1 3" xfId="9143"/>
    <cellStyle name="수목명" xfId="9144"/>
    <cellStyle name="수목명 2" xfId="9145"/>
    <cellStyle name="수목명 3" xfId="9146"/>
    <cellStyle name="수산" xfId="9147"/>
    <cellStyle name="수산 2" xfId="9148"/>
    <cellStyle name="수산 3" xfId="9149"/>
    <cellStyle name="숨기기" xfId="10190"/>
    <cellStyle name="숨김" xfId="11008"/>
    <cellStyle name="숫자" xfId="9150"/>
    <cellStyle name="숫자 2" xfId="9151"/>
    <cellStyle name="숫자 3" xfId="9152"/>
    <cellStyle name="숫자(R)" xfId="1770"/>
    <cellStyle name="숫자(R) 2" xfId="9153"/>
    <cellStyle name="숫자(R) 3" xfId="9154"/>
    <cellStyle name="숫자(R) 4" xfId="9155"/>
    <cellStyle name="숫자(R) 5" xfId="9156"/>
    <cellStyle name="숫자(R) 6" xfId="11866"/>
    <cellStyle name="숫자_12.운산교-수량산출서" xfId="9157"/>
    <cellStyle name="숫자1" xfId="9158"/>
    <cellStyle name="숫자1 2" xfId="9159"/>
    <cellStyle name="숫자1 3" xfId="9160"/>
    <cellStyle name="숫자3" xfId="9161"/>
    <cellStyle name="숫자3 2" xfId="9162"/>
    <cellStyle name="숫자3 3" xfId="9163"/>
    <cellStyle name="숫자3R" xfId="9164"/>
    <cellStyle name="숫자3R 2" xfId="9165"/>
    <cellStyle name="숫자3R 3" xfId="9166"/>
    <cellStyle name="숫자3자리" xfId="9167"/>
    <cellStyle name="숫자3자리 2" xfId="9168"/>
    <cellStyle name="숫자3자리 3" xfId="9169"/>
    <cellStyle name="쉼표 [0]" xfId="1" builtinId="6"/>
    <cellStyle name="쉼표 [0] 2" xfId="8"/>
    <cellStyle name="쉼표 [0] 2 10" xfId="11009"/>
    <cellStyle name="쉼표 [0] 2 11" xfId="11010"/>
    <cellStyle name="쉼표 [0] 2 12" xfId="11011"/>
    <cellStyle name="쉼표 [0] 2 13" xfId="11012"/>
    <cellStyle name="쉼표 [0] 2 14" xfId="11013"/>
    <cellStyle name="쉼표 [0] 2 15" xfId="11014"/>
    <cellStyle name="쉼표 [0] 2 16" xfId="11015"/>
    <cellStyle name="쉼표 [0] 2 17" xfId="11016"/>
    <cellStyle name="쉼표 [0] 2 18" xfId="11017"/>
    <cellStyle name="쉼표 [0] 2 19" xfId="11018"/>
    <cellStyle name="쉼표 [0] 2 2" xfId="9170"/>
    <cellStyle name="쉼표 [0] 2 2 2" xfId="9171"/>
    <cellStyle name="쉼표 [0] 2 2 2 2" xfId="9172"/>
    <cellStyle name="쉼표 [0] 2 2 2 3" xfId="9173"/>
    <cellStyle name="쉼표 [0] 2 2 3" xfId="9174"/>
    <cellStyle name="쉼표 [0] 2 2 4" xfId="9175"/>
    <cellStyle name="쉼표 [0] 2 20" xfId="11019"/>
    <cellStyle name="쉼표 [0] 2 21" xfId="11020"/>
    <cellStyle name="쉼표 [0] 2 3" xfId="9176"/>
    <cellStyle name="쉼표 [0] 2 4" xfId="9177"/>
    <cellStyle name="쉼표 [0] 2 5" xfId="11021"/>
    <cellStyle name="쉼표 [0] 2 6" xfId="11022"/>
    <cellStyle name="쉼표 [0] 2 7" xfId="11023"/>
    <cellStyle name="쉼표 [0] 2 8" xfId="11024"/>
    <cellStyle name="쉼표 [0] 2 9" xfId="11025"/>
    <cellStyle name="쉼표 [0] 3" xfId="2274"/>
    <cellStyle name="쉼표 [0] 3 2" xfId="1771"/>
    <cellStyle name="쉼표 [0] 3 3" xfId="2271"/>
    <cellStyle name="쉼표 [0] 3 4" xfId="9178"/>
    <cellStyle name="쉼표 [0] 3 5" xfId="11867"/>
    <cellStyle name="쉼표 [0] 4" xfId="1772"/>
    <cellStyle name="쉼표 [0] 4 2" xfId="9179"/>
    <cellStyle name="쉼표 [0] 4 2 2" xfId="9180"/>
    <cellStyle name="쉼표 [0] 4 2 3" xfId="9181"/>
    <cellStyle name="쉼표 [0] 4 3" xfId="9182"/>
    <cellStyle name="쉼표 [0] 4 4" xfId="9183"/>
    <cellStyle name="쉼표 [0] 4 5" xfId="9184"/>
    <cellStyle name="쉼표 [0] 5" xfId="1773"/>
    <cellStyle name="쉼표 [0] 5 2" xfId="9185"/>
    <cellStyle name="쉼표 [0] 5 3" xfId="9186"/>
    <cellStyle name="쉼표 [0] 5 4" xfId="9187"/>
    <cellStyle name="쉼표 [0] 6" xfId="9188"/>
    <cellStyle name="쉼표 [0] 6 2" xfId="9189"/>
    <cellStyle name="쉼표 [0] 6 3" xfId="9190"/>
    <cellStyle name="쉼표 [0] 6 4" xfId="11026"/>
    <cellStyle name="쉼표 [0] 7" xfId="9191"/>
    <cellStyle name="쉼표 [0] 7 2" xfId="9192"/>
    <cellStyle name="쉼표 [0] 8" xfId="2276"/>
    <cellStyle name="쉼표 [0] 8 4" xfId="11027"/>
    <cellStyle name="쉼표 [0]_동작내역(2015-8)" xfId="4"/>
    <cellStyle name="스타일 1" xfId="1774"/>
    <cellStyle name="스타일 1 2" xfId="9193"/>
    <cellStyle name="스타일 1 3" xfId="9194"/>
    <cellStyle name="스타일 1 4" xfId="9195"/>
    <cellStyle name="스타일 1 5" xfId="11868"/>
    <cellStyle name="스타일 10" xfId="9196"/>
    <cellStyle name="스타일 10 2" xfId="9197"/>
    <cellStyle name="스타일 10 3" xfId="9198"/>
    <cellStyle name="스타일 11" xfId="9199"/>
    <cellStyle name="스타일 11 2" xfId="9200"/>
    <cellStyle name="스타일 11 3" xfId="9201"/>
    <cellStyle name="스타일 12" xfId="9202"/>
    <cellStyle name="스타일 12 2" xfId="9203"/>
    <cellStyle name="스타일 12 3" xfId="9204"/>
    <cellStyle name="스타일 13" xfId="11028"/>
    <cellStyle name="스타일 14" xfId="11029"/>
    <cellStyle name="스타일 15" xfId="11030"/>
    <cellStyle name="스타일 16" xfId="11031"/>
    <cellStyle name="스타일 17" xfId="11032"/>
    <cellStyle name="스타일 18" xfId="11033"/>
    <cellStyle name="스타일 19" xfId="11034"/>
    <cellStyle name="스타일 2" xfId="1775"/>
    <cellStyle name="스타일 2 2" xfId="9205"/>
    <cellStyle name="스타일 2 3" xfId="9206"/>
    <cellStyle name="스타일 2 4" xfId="9207"/>
    <cellStyle name="스타일 2 5" xfId="11869"/>
    <cellStyle name="스타일 20" xfId="11035"/>
    <cellStyle name="스타일 21" xfId="11036"/>
    <cellStyle name="스타일 3" xfId="1776"/>
    <cellStyle name="스타일 3 2" xfId="9208"/>
    <cellStyle name="스타일 3 3" xfId="9209"/>
    <cellStyle name="스타일 3 4" xfId="9210"/>
    <cellStyle name="스타일 3 5" xfId="11870"/>
    <cellStyle name="스타일 4" xfId="1777"/>
    <cellStyle name="스타일 4 2" xfId="9211"/>
    <cellStyle name="스타일 4 3" xfId="9212"/>
    <cellStyle name="스타일 4 4" xfId="9213"/>
    <cellStyle name="스타일 4 5" xfId="11871"/>
    <cellStyle name="스타일 5" xfId="1778"/>
    <cellStyle name="스타일 5 2" xfId="9214"/>
    <cellStyle name="스타일 5 3" xfId="9215"/>
    <cellStyle name="스타일 5 4" xfId="11872"/>
    <cellStyle name="스타일 6" xfId="9216"/>
    <cellStyle name="스타일 6 2" xfId="9217"/>
    <cellStyle name="스타일 6 3" xfId="9218"/>
    <cellStyle name="스타일 7" xfId="9219"/>
    <cellStyle name="스타일 7 2" xfId="9220"/>
    <cellStyle name="스타일 7 3" xfId="9221"/>
    <cellStyle name="스타일 8" xfId="9222"/>
    <cellStyle name="스타일 8 2" xfId="9223"/>
    <cellStyle name="스타일 8 3" xfId="9224"/>
    <cellStyle name="스타일 9" xfId="9225"/>
    <cellStyle name="스타일 9 2" xfId="9226"/>
    <cellStyle name="스타일 9 3" xfId="9227"/>
    <cellStyle name="식" xfId="11037"/>
    <cellStyle name="식_1+030보강흄관여건보고" xfId="11038"/>
    <cellStyle name="식_1+030보강흄관여건보고_Book1" xfId="11039"/>
    <cellStyle name="식_1+030보강흄관여건보고_Book1_미아고가" xfId="11040"/>
    <cellStyle name="식_1+030보강흄관여건보고_Book1_미아고가_Book1" xfId="11041"/>
    <cellStyle name="식_1+030보강흄관여건보고_Book1_미아고가_일위단가(산출근거)" xfId="11042"/>
    <cellStyle name="식_1+030보강흄관여건보고_미아고가" xfId="11043"/>
    <cellStyle name="식_1+030보강흄관여건보고_미아고가_Book1" xfId="11044"/>
    <cellStyle name="식_1+030보강흄관여건보고_미아고가_일위단가(산출근거)" xfId="11045"/>
    <cellStyle name="식_1+030보강흄관여건보고_총괄토공" xfId="11046"/>
    <cellStyle name="식_1+030보강흄관여건보고_총괄토공_Book1" xfId="11047"/>
    <cellStyle name="식_1+030보강흄관여건보고_총괄토공_Book1_미아고가" xfId="11048"/>
    <cellStyle name="식_1+030보강흄관여건보고_총괄토공_Book1_미아고가_Book1" xfId="11049"/>
    <cellStyle name="식_1+030보강흄관여건보고_총괄토공_Book1_미아고가_일위단가(산출근거)" xfId="11050"/>
    <cellStyle name="식_1+030보강흄관여건보고_총괄토공_미아고가" xfId="11051"/>
    <cellStyle name="식_1+030보강흄관여건보고_총괄토공_미아고가_Book1" xfId="11052"/>
    <cellStyle name="식_1+030보강흄관여건보고_총괄토공_미아고가_일위단가(산출근거)" xfId="11053"/>
    <cellStyle name="식_1+030보강흄관여건보고_총괄토공_표지판변경(당초변경단가동)" xfId="11054"/>
    <cellStyle name="식_1+030보강흄관여건보고_총괄토공_표지판변경(당초변경단가동)_미아고가" xfId="11055"/>
    <cellStyle name="식_1+030보강흄관여건보고_총괄토공_표지판변경(당초변경단가동)_미아고가_Book1" xfId="11056"/>
    <cellStyle name="식_1+030보강흄관여건보고_총괄토공_표지판변경(당초변경단가동)_미아고가_일위단가(산출근거)" xfId="11057"/>
    <cellStyle name="식_1+030보강흄관여건보고_표지판변경(당초변경단가동)" xfId="11058"/>
    <cellStyle name="식_1+030보강흄관여건보고_표지판변경(당초변경단가동)_미아고가" xfId="11059"/>
    <cellStyle name="식_1+030보강흄관여건보고_표지판변경(당초변경단가동)_미아고가_Book1" xfId="11060"/>
    <cellStyle name="식_1+030보강흄관여건보고_표지판변경(당초변경단가동)_미아고가_일위단가(산출근거)" xfId="11061"/>
    <cellStyle name="식_교대보호브럭변경" xfId="11062"/>
    <cellStyle name="식_교대보호브럭변경_Book1" xfId="11063"/>
    <cellStyle name="식_교대보호브럭변경_Book1_미아고가" xfId="11064"/>
    <cellStyle name="식_교대보호브럭변경_Book1_미아고가_Book1" xfId="11065"/>
    <cellStyle name="식_교대보호브럭변경_Book1_미아고가_일위단가(산출근거)" xfId="11066"/>
    <cellStyle name="식_교대보호브럭변경_미아고가" xfId="11067"/>
    <cellStyle name="식_교대보호브럭변경_미아고가_Book1" xfId="11068"/>
    <cellStyle name="식_교대보호브럭변경_미아고가_일위단가(산출근거)" xfId="11069"/>
    <cellStyle name="식_교대보호브럭변경_표지판변경(당초변경단가동)" xfId="11070"/>
    <cellStyle name="식_교대보호브럭변경_표지판변경(당초변경단가동)_미아고가" xfId="11071"/>
    <cellStyle name="식_교대보호브럭변경_표지판변경(당초변경단가동)_미아고가_Book1" xfId="11072"/>
    <cellStyle name="식_교대보호브럭변경_표지판변경(당초변경단가동)_미아고가_일위단가(산출근거)" xfId="11073"/>
    <cellStyle name="식_논산1교가시설(변경)" xfId="11074"/>
    <cellStyle name="식_논산1교가시설(변경)_Book1" xfId="11075"/>
    <cellStyle name="식_논산1교가시설(변경)_Book1_미아고가" xfId="11076"/>
    <cellStyle name="식_논산1교가시설(변경)_Book1_미아고가_Book1" xfId="11077"/>
    <cellStyle name="식_논산1교가시설(변경)_Book1_미아고가_일위단가(산출근거)" xfId="11078"/>
    <cellStyle name="식_논산1교가시설(변경)_미아고가" xfId="11079"/>
    <cellStyle name="식_논산1교가시설(변경)_미아고가_Book1" xfId="11080"/>
    <cellStyle name="식_논산1교가시설(변경)_미아고가_일위단가(산출근거)" xfId="11081"/>
    <cellStyle name="식_논산1교가시설(변경)_총괄배수공" xfId="11082"/>
    <cellStyle name="식_논산1교가시설(변경)_총괄배수공_Book1" xfId="11083"/>
    <cellStyle name="식_논산1교가시설(변경)_총괄배수공_Book1_미아고가" xfId="11084"/>
    <cellStyle name="식_논산1교가시설(변경)_총괄배수공_Book1_미아고가_Book1" xfId="11085"/>
    <cellStyle name="식_논산1교가시설(변경)_총괄배수공_Book1_미아고가_일위단가(산출근거)" xfId="11086"/>
    <cellStyle name="식_논산1교가시설(변경)_총괄배수공_미아고가" xfId="11087"/>
    <cellStyle name="식_논산1교가시설(변경)_총괄배수공_미아고가_Book1" xfId="11088"/>
    <cellStyle name="식_논산1교가시설(변경)_총괄배수공_미아고가_일위단가(산출근거)" xfId="11089"/>
    <cellStyle name="식_논산1교가시설(변경)_총괄배수공_표지판변경(당초변경단가동)" xfId="11090"/>
    <cellStyle name="식_논산1교가시설(변경)_총괄배수공_표지판변경(당초변경단가동)_미아고가" xfId="11091"/>
    <cellStyle name="식_논산1교가시설(변경)_총괄배수공_표지판변경(당초변경단가동)_미아고가_Book1" xfId="11092"/>
    <cellStyle name="식_논산1교가시설(변경)_총괄배수공_표지판변경(당초변경단가동)_미아고가_일위단가(산출근거)" xfId="11093"/>
    <cellStyle name="식_논산1교가시설(변경)_총괄토공" xfId="11094"/>
    <cellStyle name="식_논산1교가시설(변경)_총괄토공_Book1" xfId="11095"/>
    <cellStyle name="식_논산1교가시설(변경)_총괄토공_Book1_미아고가" xfId="11096"/>
    <cellStyle name="식_논산1교가시설(변경)_총괄토공_Book1_미아고가_Book1" xfId="11097"/>
    <cellStyle name="식_논산1교가시설(변경)_총괄토공_Book1_미아고가_일위단가(산출근거)" xfId="11098"/>
    <cellStyle name="식_논산1교가시설(변경)_총괄토공_미아고가" xfId="11099"/>
    <cellStyle name="식_논산1교가시설(변경)_총괄토공_미아고가_Book1" xfId="11100"/>
    <cellStyle name="식_논산1교가시설(변경)_총괄토공_미아고가_일위단가(산출근거)" xfId="11101"/>
    <cellStyle name="식_논산1교가시설(변경)_총괄토공_표지판변경(당초변경단가동)" xfId="11102"/>
    <cellStyle name="식_논산1교가시설(변경)_총괄토공_표지판변경(당초변경단가동)_미아고가" xfId="11103"/>
    <cellStyle name="식_논산1교가시설(변경)_총괄토공_표지판변경(당초변경단가동)_미아고가_Book1" xfId="11104"/>
    <cellStyle name="식_논산1교가시설(변경)_총괄토공_표지판변경(당초변경단가동)_미아고가_일위단가(산출근거)" xfId="11105"/>
    <cellStyle name="식_논산1교가시설(변경)_표지판변경(당초변경단가동)" xfId="11106"/>
    <cellStyle name="식_논산1교가시설(변경)_표지판변경(당초변경단가동)_미아고가" xfId="11107"/>
    <cellStyle name="식_논산1교가시설(변경)_표지판변경(당초변경단가동)_미아고가_Book1" xfId="11108"/>
    <cellStyle name="식_논산1교가시설(변경)_표지판변경(당초변경단가동)_미아고가_일위단가(산출근거)" xfId="11109"/>
    <cellStyle name="식_당초,변경내역집계" xfId="11110"/>
    <cellStyle name="식_당초,변경내역집계_Book1" xfId="11111"/>
    <cellStyle name="식_당초,변경내역집계_Book1_미아고가" xfId="11112"/>
    <cellStyle name="식_당초,변경내역집계_Book1_미아고가_Book1" xfId="11113"/>
    <cellStyle name="식_당초,변경내역집계_Book1_미아고가_일위단가(산출근거)" xfId="11114"/>
    <cellStyle name="식_당초,변경내역집계_미아고가" xfId="11115"/>
    <cellStyle name="식_당초,변경내역집계_미아고가_Book1" xfId="11116"/>
    <cellStyle name="식_당초,변경내역집계_미아고가_일위단가(산출근거)" xfId="11117"/>
    <cellStyle name="식_당초,변경내역집계_표지판변경(당초변경단가동)" xfId="11118"/>
    <cellStyle name="식_당초,변경내역집계_표지판변경(당초변경단가동)_미아고가" xfId="11119"/>
    <cellStyle name="식_당초,변경내역집계_표지판변경(당초변경단가동)_미아고가_Book1" xfId="11120"/>
    <cellStyle name="식_당초,변경내역집계_표지판변경(당초변경단가동)_미아고가_일위단가(산출근거)" xfId="11121"/>
    <cellStyle name="식_총괄배수공" xfId="11122"/>
    <cellStyle name="식_총괄배수공_Book1" xfId="11123"/>
    <cellStyle name="식_총괄배수공_Book1_미아고가" xfId="11124"/>
    <cellStyle name="식_총괄배수공_Book1_미아고가_Book1" xfId="11125"/>
    <cellStyle name="식_총괄배수공_Book1_미아고가_일위단가(산출근거)" xfId="11126"/>
    <cellStyle name="식_총괄배수공_미아고가" xfId="11127"/>
    <cellStyle name="식_총괄배수공_미아고가_Book1" xfId="11128"/>
    <cellStyle name="식_총괄배수공_미아고가_일위단가(산출근거)" xfId="11129"/>
    <cellStyle name="식_총괄배수공_표지판변경(당초변경단가동)" xfId="11130"/>
    <cellStyle name="식_총괄배수공_표지판변경(당초변경단가동)_미아고가" xfId="11131"/>
    <cellStyle name="식_총괄배수공_표지판변경(당초변경단가동)_미아고가_Book1" xfId="11132"/>
    <cellStyle name="식_총괄배수공_표지판변경(당초변경단가동)_미아고가_일위단가(산출근거)" xfId="11133"/>
    <cellStyle name="식_총괄토공" xfId="11134"/>
    <cellStyle name="식_총괄토공_Book1" xfId="11135"/>
    <cellStyle name="식_총괄토공_Book1_미아고가" xfId="11136"/>
    <cellStyle name="식_총괄토공_Book1_미아고가_Book1" xfId="11137"/>
    <cellStyle name="식_총괄토공_Book1_미아고가_일위단가(산출근거)" xfId="11138"/>
    <cellStyle name="식_총괄토공_미아고가" xfId="11139"/>
    <cellStyle name="식_총괄토공_미아고가_Book1" xfId="11140"/>
    <cellStyle name="식_총괄토공_미아고가_일위단가(산출근거)" xfId="11141"/>
    <cellStyle name="식_총괄토공_표지판변경(당초변경단가동)" xfId="11142"/>
    <cellStyle name="식_총괄토공_표지판변경(당초변경단가동)_미아고가" xfId="11143"/>
    <cellStyle name="식_총괄토공_표지판변경(당초변경단가동)_미아고가_Book1" xfId="11144"/>
    <cellStyle name="식_총괄토공_표지판변경(당초변경단가동)_미아고가_일위단가(산출근거)" xfId="11145"/>
    <cellStyle name="안건회계법인" xfId="1779"/>
    <cellStyle name="안건회계법인 2" xfId="9228"/>
    <cellStyle name="안건회계법인 3" xfId="9229"/>
    <cellStyle name="안건회계법인 4" xfId="9230"/>
    <cellStyle name="안건회계법인 5" xfId="9231"/>
    <cellStyle name="안건회계법인 6" xfId="11873"/>
    <cellStyle name="안상수10" xfId="11146"/>
    <cellStyle name="연결된 셀 2" xfId="9232"/>
    <cellStyle name="연결된 셀 2 2" xfId="9233"/>
    <cellStyle name="연결된 셀 3" xfId="9234"/>
    <cellStyle name="연결된 셀 4" xfId="9235"/>
    <cellStyle name="열어본 하이퍼링크" xfId="9236"/>
    <cellStyle name="열어본 하이퍼링크 2" xfId="9237"/>
    <cellStyle name="열어본 하이퍼링크 3" xfId="9238"/>
    <cellStyle name="영호" xfId="11147"/>
    <cellStyle name="왼쪽2" xfId="9239"/>
    <cellStyle name="왼쪽2 2" xfId="9240"/>
    <cellStyle name="왼쪽2 3" xfId="9241"/>
    <cellStyle name="요약 2" xfId="9242"/>
    <cellStyle name="요약 2 2" xfId="9243"/>
    <cellStyle name="요약 3" xfId="9244"/>
    <cellStyle name="요약 4" xfId="9245"/>
    <cellStyle name="요약 4 2" xfId="10191"/>
    <cellStyle name="요약 4 2 2" xfId="11874"/>
    <cellStyle name="우괄호_박심배수구조물공" xfId="9246"/>
    <cellStyle name="우측양괄호" xfId="9247"/>
    <cellStyle name="우측양괄호 2" xfId="9248"/>
    <cellStyle name="우측양괄호 3" xfId="9249"/>
    <cellStyle name="원" xfId="9250"/>
    <cellStyle name="원 2" xfId="9251"/>
    <cellStyle name="원 3" xfId="9252"/>
    <cellStyle name="원 4" xfId="9253"/>
    <cellStyle name="원 5" xfId="11875"/>
    <cellStyle name="원_(01)2008년도하도급계약일체(화성)" xfId="11148"/>
    <cellStyle name="원_0008금감원통합감독검사정보시스템" xfId="9254"/>
    <cellStyle name="원_0008금감원통합감독검사정보시스템 2" xfId="9255"/>
    <cellStyle name="원_0008금감원통합감독검사정보시스템 3" xfId="9256"/>
    <cellStyle name="원_0009김포공항LED교체공사(광일)" xfId="9257"/>
    <cellStyle name="원_0009김포공항LED교체공사(광일) 2" xfId="9258"/>
    <cellStyle name="원_0009김포공항LED교체공사(광일) 3" xfId="9259"/>
    <cellStyle name="원_0011KIST소각설비제작설치" xfId="9260"/>
    <cellStyle name="원_0011KIST소각설비제작설치 2" xfId="9261"/>
    <cellStyle name="원_0011KIST소각설비제작설치 3" xfId="9262"/>
    <cellStyle name="원_0011긴급전화기정산(99년형광일)" xfId="9263"/>
    <cellStyle name="원_0011긴급전화기정산(99년형광일) 2" xfId="9264"/>
    <cellStyle name="원_0011긴급전화기정산(99년형광일) 3" xfId="9265"/>
    <cellStyle name="원_0011부산종합경기장전광판" xfId="9266"/>
    <cellStyle name="원_0011부산종합경기장전광판 2" xfId="9267"/>
    <cellStyle name="원_0011부산종합경기장전광판 3" xfId="9268"/>
    <cellStyle name="원_0012문화유적지표석제작설치" xfId="9269"/>
    <cellStyle name="원_0012문화유적지표석제작설치 2" xfId="9270"/>
    <cellStyle name="원_0012문화유적지표석제작설치 3" xfId="9271"/>
    <cellStyle name="원_0102국제조명신공항분수조명" xfId="9272"/>
    <cellStyle name="원_0102국제조명신공항분수조명 2" xfId="9273"/>
    <cellStyle name="원_0102국제조명신공항분수조명 3" xfId="9274"/>
    <cellStyle name="원_0103회전식현수막게시대제작설치" xfId="9275"/>
    <cellStyle name="원_0103회전식현수막게시대제작설치 2" xfId="9276"/>
    <cellStyle name="원_0103회전식현수막게시대제작설치 3" xfId="9277"/>
    <cellStyle name="원_0104포항시침출수처리시스템" xfId="9278"/>
    <cellStyle name="원_0104포항시침출수처리시스템 2" xfId="9279"/>
    <cellStyle name="원_0104포항시침출수처리시스템 3" xfId="9280"/>
    <cellStyle name="원_0105담배자판기개조원가" xfId="9281"/>
    <cellStyle name="원_0105담배자판기개조원가 2" xfId="9282"/>
    <cellStyle name="원_0105담배자판기개조원가 3" xfId="9283"/>
    <cellStyle name="원_0106LG인버터냉난방기제작-1" xfId="9284"/>
    <cellStyle name="원_0106LG인버터냉난방기제작-1 2" xfId="9285"/>
    <cellStyle name="원_0106LG인버터냉난방기제작-1 3" xfId="9286"/>
    <cellStyle name="원_0107광전송장비구매설치" xfId="9287"/>
    <cellStyle name="원_0107광전송장비구매설치 2" xfId="9288"/>
    <cellStyle name="원_0107광전송장비구매설치 3" xfId="9289"/>
    <cellStyle name="원_0107도공IBS설비SW부문(참조)" xfId="9290"/>
    <cellStyle name="원_0107도공IBS설비SW부문(참조) 2" xfId="9291"/>
    <cellStyle name="원_0107도공IBS설비SW부문(참조) 3" xfId="9292"/>
    <cellStyle name="원_0107문화재복원용목재-8월6일" xfId="9293"/>
    <cellStyle name="원_0107문화재복원용목재-8월6일 2" xfId="9294"/>
    <cellStyle name="원_0107문화재복원용목재-8월6일 3" xfId="9295"/>
    <cellStyle name="원_0107포천영중수배전반(제조,설치)" xfId="9296"/>
    <cellStyle name="원_0107포천영중수배전반(제조,설치) 2" xfId="9297"/>
    <cellStyle name="원_0107포천영중수배전반(제조,설치) 3" xfId="9298"/>
    <cellStyle name="원_0108농기반미곡건조기제작설치" xfId="9299"/>
    <cellStyle name="원_0108농기반미곡건조기제작설치 2" xfId="9300"/>
    <cellStyle name="원_0108농기반미곡건조기제작설치 3" xfId="9301"/>
    <cellStyle name="원_0108담배인삼공사영업춘추복" xfId="9302"/>
    <cellStyle name="원_0108담배인삼공사영업춘추복 2" xfId="9303"/>
    <cellStyle name="원_0108담배인삼공사영업춘추복 3" xfId="9304"/>
    <cellStyle name="원_0108한국전기교통-LED교통신호등((원본))" xfId="9305"/>
    <cellStyle name="원_0108한국전기교통-LED교통신호등((원본)) 2" xfId="9306"/>
    <cellStyle name="원_0108한국전기교통-LED교통신호등((원본)) 3" xfId="9307"/>
    <cellStyle name="원_0111해양수산부등명기제작" xfId="9308"/>
    <cellStyle name="원_0111해양수산부등명기제작 2" xfId="9309"/>
    <cellStyle name="원_0111해양수산부등명기제작 3" xfId="9310"/>
    <cellStyle name="원_0111핸디소프트-전자표준문서시스템" xfId="9311"/>
    <cellStyle name="원_0111핸디소프트-전자표준문서시스템 2" xfId="9312"/>
    <cellStyle name="원_0111핸디소프트-전자표준문서시스템 3" xfId="9313"/>
    <cellStyle name="원_0112금감원사무자동화시스템" xfId="9314"/>
    <cellStyle name="원_0112금감원사무자동화시스템 2" xfId="9315"/>
    <cellStyle name="원_0112금감원사무자동화시스템 3" xfId="9316"/>
    <cellStyle name="원_0112수도권매립지SW원가" xfId="9317"/>
    <cellStyle name="원_0112수도권매립지SW원가 2" xfId="9318"/>
    <cellStyle name="원_0112수도권매립지SW원가 3" xfId="9319"/>
    <cellStyle name="원_0112중고원-HRD종합정보망구축(完)" xfId="9320"/>
    <cellStyle name="원_0112중고원-HRD종합정보망구축(完) 2" xfId="9321"/>
    <cellStyle name="원_0112중고원-HRD종합정보망구축(完) 3" xfId="9322"/>
    <cellStyle name="원_0201종합예술회관의자제작설치-1" xfId="9323"/>
    <cellStyle name="원_0201종합예술회관의자제작설치-1 2" xfId="9324"/>
    <cellStyle name="원_0201종합예술회관의자제작설치-1 3" xfId="9325"/>
    <cellStyle name="원_0202마사회근무복" xfId="9326"/>
    <cellStyle name="원_0202마사회근무복 2" xfId="9327"/>
    <cellStyle name="원_0202마사회근무복 3" xfId="9328"/>
    <cellStyle name="원_0202부경교재-승강칠판" xfId="9329"/>
    <cellStyle name="원_0202부경교재-승강칠판 2" xfId="9330"/>
    <cellStyle name="원_0202부경교재-승강칠판 3" xfId="9331"/>
    <cellStyle name="원_0204한국석묘납골함-1규격" xfId="9332"/>
    <cellStyle name="원_0204한국석묘납골함-1규격 2" xfId="9333"/>
    <cellStyle name="원_0204한국석묘납골함-1규격 3" xfId="9334"/>
    <cellStyle name="원_0206금감원금융정보교환망재구축" xfId="9335"/>
    <cellStyle name="원_0206금감원금융정보교환망재구축 2" xfId="9336"/>
    <cellStyle name="원_0206금감원금융정보교환망재구축 3" xfId="9337"/>
    <cellStyle name="원_0206정통부수납장표기기제작설치" xfId="9338"/>
    <cellStyle name="원_0206정통부수납장표기기제작설치 2" xfId="9339"/>
    <cellStyle name="원_0206정통부수납장표기기제작설치 3" xfId="9340"/>
    <cellStyle name="원_0207담배인삼공사-담요" xfId="9341"/>
    <cellStyle name="원_0207담배인삼공사-담요 2" xfId="9342"/>
    <cellStyle name="원_0207담배인삼공사-담요 3" xfId="9343"/>
    <cellStyle name="원_0208레비텍-다층여과기설계변경" xfId="9344"/>
    <cellStyle name="원_0208레비텍-다층여과기설계변경 2" xfId="9345"/>
    <cellStyle name="원_0208레비텍-다층여과기설계변경 3" xfId="9346"/>
    <cellStyle name="원_0209이산화염소발생기-설치(50K)" xfId="9347"/>
    <cellStyle name="원_0209이산화염소발생기-설치(50K) 2" xfId="9348"/>
    <cellStyle name="원_0209이산화염소발생기-설치(50K) 3" xfId="9349"/>
    <cellStyle name="원_0210현대정보기술-TD이중계" xfId="9350"/>
    <cellStyle name="원_0210현대정보기술-TD이중계 2" xfId="9351"/>
    <cellStyle name="원_0210현대정보기술-TD이중계 3" xfId="9352"/>
    <cellStyle name="원_0211조달청-#1대북지원사업정산(1월7일)" xfId="9353"/>
    <cellStyle name="원_0211조달청-#1대북지원사업정산(1월7일) 2" xfId="9354"/>
    <cellStyle name="원_0211조달청-#1대북지원사업정산(1월7일) 3" xfId="9355"/>
    <cellStyle name="원_0212금감원-법규정보시스템(完)" xfId="9356"/>
    <cellStyle name="원_0212금감원-법규정보시스템(完) 2" xfId="9357"/>
    <cellStyle name="원_0212금감원-법규정보시스템(完) 3" xfId="9358"/>
    <cellStyle name="원_0301교통방송-CCTV유지보수" xfId="9359"/>
    <cellStyle name="원_0301교통방송-CCTV유지보수 2" xfId="9360"/>
    <cellStyle name="원_0301교통방송-CCTV유지보수 3" xfId="9361"/>
    <cellStyle name="원_0302인천경찰청-무인단속기위탁관리" xfId="9362"/>
    <cellStyle name="원_0302인천경찰청-무인단속기위탁관리 2" xfId="9363"/>
    <cellStyle name="원_0302인천경찰청-무인단속기위탁관리 3" xfId="9364"/>
    <cellStyle name="원_0302조달청-대북지원2차(안성연)" xfId="9365"/>
    <cellStyle name="원_0302조달청-대북지원2차(안성연) 2" xfId="9366"/>
    <cellStyle name="원_0302조달청-대북지원2차(안성연) 3" xfId="9367"/>
    <cellStyle name="원_0302조달청-대북지원2차(최수현)" xfId="9368"/>
    <cellStyle name="원_0302조달청-대북지원2차(최수현) 2" xfId="9369"/>
    <cellStyle name="원_0302조달청-대북지원2차(최수현) 3" xfId="9370"/>
    <cellStyle name="원_0302표준문서-쌍용정보통신(신)" xfId="9371"/>
    <cellStyle name="원_0302표준문서-쌍용정보통신(신) 2" xfId="9372"/>
    <cellStyle name="원_0302표준문서-쌍용정보통신(신) 3" xfId="9373"/>
    <cellStyle name="원_0304소프트파워-정부표준전자문서시스템" xfId="9374"/>
    <cellStyle name="원_0304소프트파워-정부표준전자문서시스템 2" xfId="9375"/>
    <cellStyle name="원_0304소프트파워-정부표준전자문서시스템 3" xfId="9376"/>
    <cellStyle name="원_0304소프트파워-정부표준전자문서시스템(完)" xfId="9377"/>
    <cellStyle name="원_0304소프트파워-정부표준전자문서시스템(完) 2" xfId="9378"/>
    <cellStyle name="원_0304소프트파워-정부표준전자문서시스템(完) 3" xfId="9379"/>
    <cellStyle name="원_0304철도청-주변환장치-1" xfId="9380"/>
    <cellStyle name="원_0304철도청-주변환장치-1 2" xfId="9381"/>
    <cellStyle name="원_0304철도청-주변환장치-1 3" xfId="9382"/>
    <cellStyle name="원_0305금감원-금융통계정보시스템구축(完)" xfId="9383"/>
    <cellStyle name="원_0305금감원-금융통계정보시스템구축(完) 2" xfId="9384"/>
    <cellStyle name="원_0305금감원-금융통계정보시스템구축(完) 3" xfId="9385"/>
    <cellStyle name="원_0305제낭조합-면범포지" xfId="9386"/>
    <cellStyle name="원_0305제낭조합-면범포지 2" xfId="9387"/>
    <cellStyle name="원_0305제낭조합-면범포지 3" xfId="9388"/>
    <cellStyle name="원_0306제낭공업협동조합-면범포지원단(경비까지)" xfId="9389"/>
    <cellStyle name="원_0306제낭공업협동조합-면범포지원단(경비까지) 2" xfId="9390"/>
    <cellStyle name="원_0306제낭공업협동조합-면범포지원단(경비까지) 3" xfId="9391"/>
    <cellStyle name="원_0307경찰청-무인교통단속표준SW개발용역(完)" xfId="9392"/>
    <cellStyle name="원_0307경찰청-무인교통단속표준SW개발용역(完) 2" xfId="9393"/>
    <cellStyle name="원_0307경찰청-무인교통단속표준SW개발용역(完) 3" xfId="9394"/>
    <cellStyle name="원_0308조달청-#8대북지원사업정산" xfId="9395"/>
    <cellStyle name="원_0308조달청-#8대북지원사업정산 2" xfId="9396"/>
    <cellStyle name="원_0308조달청-#8대북지원사업정산 3" xfId="9397"/>
    <cellStyle name="원_0309두합크린텍-설치원가" xfId="9398"/>
    <cellStyle name="원_0309두합크린텍-설치원가 2" xfId="9399"/>
    <cellStyle name="원_0309두합크린텍-설치원가 3" xfId="9400"/>
    <cellStyle name="원_0309조달청-#9대북지원사업정산" xfId="9401"/>
    <cellStyle name="원_0309조달청-#9대북지원사업정산 2" xfId="9402"/>
    <cellStyle name="원_0309조달청-#9대북지원사업정산 3" xfId="9403"/>
    <cellStyle name="원_0310여주상수도-탈수기(유천ENG)" xfId="9404"/>
    <cellStyle name="원_0310여주상수도-탈수기(유천ENG) 2" xfId="9405"/>
    <cellStyle name="원_0310여주상수도-탈수기(유천ENG) 3" xfId="9406"/>
    <cellStyle name="원_0311대기해양작업시간" xfId="9407"/>
    <cellStyle name="원_0311대기해양작업시간 2" xfId="9408"/>
    <cellStyle name="원_0311대기해양작업시간 3" xfId="9409"/>
    <cellStyle name="원_0311대기해양중형등명기" xfId="9410"/>
    <cellStyle name="원_0311대기해양중형등명기 2" xfId="9411"/>
    <cellStyle name="원_0311대기해양중형등명기 3" xfId="9412"/>
    <cellStyle name="원_0312국민체육진흥공단-전기부문" xfId="9413"/>
    <cellStyle name="원_0312국민체육진흥공단-전기부문 2" xfId="9414"/>
    <cellStyle name="원_0312국민체육진흥공단-전기부문 3" xfId="9415"/>
    <cellStyle name="원_0312대기해양-중형등명기제작설치" xfId="9416"/>
    <cellStyle name="원_0312대기해양-중형등명기제작설치 2" xfId="9417"/>
    <cellStyle name="원_0312대기해양-중형등명기제작설치 3" xfId="9418"/>
    <cellStyle name="원_0312라이준-칼라아스콘4규격" xfId="9419"/>
    <cellStyle name="원_0312라이준-칼라아스콘4규격 2" xfId="9420"/>
    <cellStyle name="원_0312라이준-칼라아스콘4규격 3" xfId="9421"/>
    <cellStyle name="원_0401집진기프로그램SW개발비산정" xfId="9422"/>
    <cellStyle name="원_0401집진기프로그램SW개발비산정 2" xfId="9423"/>
    <cellStyle name="원_0401집진기프로그램SW개발비산정 3" xfId="9424"/>
    <cellStyle name="원_050912 현장 기술자 이탈계 제출" xfId="11149"/>
    <cellStyle name="원_2001-06조달청신성-한냉지형" xfId="9425"/>
    <cellStyle name="원_2001-06조달청신성-한냉지형 2" xfId="9426"/>
    <cellStyle name="원_2001-06조달청신성-한냉지형 3" xfId="9427"/>
    <cellStyle name="원_2002-03경찰대학-졸업식" xfId="9428"/>
    <cellStyle name="원_2002-03경찰대학-졸업식 2" xfId="9429"/>
    <cellStyle name="원_2002-03경찰대학-졸업식 3" xfId="9430"/>
    <cellStyle name="원_2002-03경찰청-경찰표지장" xfId="9431"/>
    <cellStyle name="원_2002-03경찰청-경찰표지장 2" xfId="9432"/>
    <cellStyle name="원_2002-03경찰청-경찰표지장 3" xfId="9433"/>
    <cellStyle name="원_2002-03반디-가로등(열주형)" xfId="9434"/>
    <cellStyle name="원_2002-03반디-가로등(열주형) 2" xfId="9435"/>
    <cellStyle name="원_2002-03반디-가로등(열주형) 3" xfId="9436"/>
    <cellStyle name="원_2002-03신화전자-감지기" xfId="9437"/>
    <cellStyle name="원_2002-03신화전자-감지기 2" xfId="9438"/>
    <cellStyle name="원_2002-03신화전자-감지기 3" xfId="9439"/>
    <cellStyle name="원_2002-04강원랜드-슬러트머신" xfId="9440"/>
    <cellStyle name="원_2002-04강원랜드-슬러트머신 2" xfId="9441"/>
    <cellStyle name="원_2002-04강원랜드-슬러트머신 3" xfId="9442"/>
    <cellStyle name="원_2002-04메가컴-외주무대" xfId="9443"/>
    <cellStyle name="원_2002-04메가컴-외주무대 2" xfId="9444"/>
    <cellStyle name="원_2002-04메가컴-외주무대 3" xfId="9445"/>
    <cellStyle name="원_2002-04엘지애드-무대" xfId="9446"/>
    <cellStyle name="원_2002-04엘지애드-무대 2" xfId="9447"/>
    <cellStyle name="원_2002-04엘지애드-무대 3" xfId="9448"/>
    <cellStyle name="원_2002-05강원랜드-슬러트머신(넥스터)" xfId="9449"/>
    <cellStyle name="원_2002-05강원랜드-슬러트머신(넥스터) 2" xfId="9450"/>
    <cellStyle name="원_2002-05강원랜드-슬러트머신(넥스터) 3" xfId="9451"/>
    <cellStyle name="원_2002-05경기경찰청-냉온수기공사" xfId="9452"/>
    <cellStyle name="원_2002-05경기경찰청-냉온수기공사 2" xfId="9453"/>
    <cellStyle name="원_2002-05경기경찰청-냉온수기공사 3" xfId="9454"/>
    <cellStyle name="원_2002-05대통령비서실-카페트" xfId="9455"/>
    <cellStyle name="원_2002-05대통령비서실-카페트 2" xfId="9456"/>
    <cellStyle name="원_2002-05대통령비서실-카페트 3" xfId="9457"/>
    <cellStyle name="원_2002결과표" xfId="9458"/>
    <cellStyle name="원_2002결과표 2" xfId="9459"/>
    <cellStyle name="원_2002결과표 3" xfId="9460"/>
    <cellStyle name="원_2002결과표1" xfId="9461"/>
    <cellStyle name="원_2002결과표1 2" xfId="9462"/>
    <cellStyle name="원_2002결과표1 3" xfId="9463"/>
    <cellStyle name="원_2002보완계획서(궁평)" xfId="11150"/>
    <cellStyle name="원_2003-01정일사-표창5종" xfId="9464"/>
    <cellStyle name="원_2003-01정일사-표창5종 2" xfId="9465"/>
    <cellStyle name="원_2003-01정일사-표창5종 3" xfId="9466"/>
    <cellStyle name="원_2005년상성하도급계약(기성서류)" xfId="11151"/>
    <cellStyle name="원_2007년도원도급계약서류(광남산업개발)" xfId="11152"/>
    <cellStyle name="원_2007년도하도급계약일체서류(죽산지구)화성" xfId="11153"/>
    <cellStyle name="원_2007년도하도급계약일체서류(죽산지구)화성-철콘" xfId="11154"/>
    <cellStyle name="원_2007북부지소용배수로준설공사(설계내역서)" xfId="11155"/>
    <cellStyle name="원_2008년도345호일위대가(콘크리트-단면보수)" xfId="11156"/>
    <cellStyle name="원_2009년도하도급계약일체서류(동화교토공-화성)" xfId="11157"/>
    <cellStyle name="원_2009년도하도급계약일체서류(죽산지구)화성-철콘" xfId="11158"/>
    <cellStyle name="원_2010년도원도급계약서류(서일건설)" xfId="11159"/>
    <cellStyle name="원_2012년 1월 물가조사" xfId="9467"/>
    <cellStyle name="원_2012년 1월 물가조사 2" xfId="9468"/>
    <cellStyle name="원_2012년 1월 물가조사 3" xfId="9469"/>
    <cellStyle name="원_Pilot플랜트-계변경" xfId="9470"/>
    <cellStyle name="원_Pilot플랜트-계변경 2" xfId="9471"/>
    <cellStyle name="원_Pilot플랜트-계변경 3" xfId="9472"/>
    <cellStyle name="원_Pilot플랜트이전설치-변경최종" xfId="9473"/>
    <cellStyle name="원_Pilot플랜트이전설치-변경최종 2" xfId="9474"/>
    <cellStyle name="원_Pilot플랜트이전설치-변경최종 3" xfId="9475"/>
    <cellStyle name="원_SW(케이비)" xfId="9476"/>
    <cellStyle name="원_SW(케이비) 2" xfId="9477"/>
    <cellStyle name="원_SW(케이비) 3" xfId="9478"/>
    <cellStyle name="원_간지,목차,페이지,표지" xfId="9479"/>
    <cellStyle name="원_간지,목차,페이지,표지 2" xfId="9480"/>
    <cellStyle name="원_간지,목차,페이지,표지 3" xfId="9481"/>
    <cellStyle name="원_견적서(타)" xfId="11160"/>
    <cellStyle name="원_경작로-(연습)" xfId="11161"/>
    <cellStyle name="원_경찰청-근무,기동복" xfId="9482"/>
    <cellStyle name="원_경찰청-근무,기동복 2" xfId="9483"/>
    <cellStyle name="원_경찰청-근무,기동복 3" xfId="9484"/>
    <cellStyle name="원_계약일체서류(물안골소하천)" xfId="11162"/>
    <cellStyle name="원_계약일체서류(송악 마곡2리 세천정비공사)" xfId="11163"/>
    <cellStyle name="원_계약일체서류(신리초등학교교실증축및기타공사-주광ㅇ준" xfId="11164"/>
    <cellStyle name="원_계약일체서류(신수리소하천유지보수공사)" xfId="11165"/>
    <cellStyle name="원_계약일체서류(하천유지관리(초사천)정비사업)계약" xfId="11166"/>
    <cellStyle name="원_계획-2004년도분변경" xfId="11167"/>
    <cellStyle name="원_공사비2001-06" xfId="9485"/>
    <cellStyle name="원_공사비2001-06 2" xfId="9486"/>
    <cellStyle name="원_공사비2001-06_배수공 내역서,총괄집계-국도1호선" xfId="9487"/>
    <cellStyle name="원_공사비2001-06_배수공 내역서,총괄집계-국도1호선 2" xfId="9488"/>
    <cellStyle name="원_공사비2001-06_배수공 내역서,총괄집계-방축교차로" xfId="9489"/>
    <cellStyle name="원_공사비2001-06_배수공 내역서,총괄집계-방축교차로 2" xfId="9490"/>
    <cellStyle name="원_공사비2001-06_배수공내역서" xfId="9491"/>
    <cellStyle name="원_공사비2001-06_배수공내역서 2" xfId="9492"/>
    <cellStyle name="원_공사비2001-06_배수공내역서-대전면" xfId="9493"/>
    <cellStyle name="원_공사비2001-06_배수공내역서-대전면 2" xfId="9494"/>
    <cellStyle name="원_공사비2001-06_배수공내역서-무정면" xfId="9495"/>
    <cellStyle name="원_공사비2001-06_배수공내역서-무정면 2" xfId="9496"/>
    <cellStyle name="원_공사비2001-06_배수공-신계리" xfId="9497"/>
    <cellStyle name="원_공사비2001-06_배수공-신계리 2" xfId="9498"/>
    <cellStyle name="원_공사비2001-06_배수공총괄+측구공(덕흥지구)" xfId="9499"/>
    <cellStyle name="원_공사비2001-06_배수공총괄+측구공(덕흥지구) 2" xfId="9500"/>
    <cellStyle name="원_공사비2001-06_봉안하수구 -폐기물" xfId="9501"/>
    <cellStyle name="원_공사비2001-06_봉안하수구 -폐기물 2" xfId="9502"/>
    <cellStyle name="원_공사비2001-06_부대공" xfId="9503"/>
    <cellStyle name="원_공사비2001-06_부대공 2" xfId="9504"/>
    <cellStyle name="원_공사비2001-06_부대공-대구 오르막차로(수정본)" xfId="9505"/>
    <cellStyle name="원_공사비2001-06_부대공-대구 오르막차로(수정본) 2" xfId="9506"/>
    <cellStyle name="원_공사비2001-06_부대공-방축교차로" xfId="9507"/>
    <cellStyle name="원_공사비2001-06_부대공-방축교차로 2" xfId="9508"/>
    <cellStyle name="원_공사비2001-06_부대공-인월교차로" xfId="9509"/>
    <cellStyle name="원_공사비2001-06_부대공-인월교차로 2" xfId="9510"/>
    <cellStyle name="원_공사비2001-06_성주오르막차로-포장공" xfId="9511"/>
    <cellStyle name="원_공사비2001-06_성주오르막차로-포장공 2" xfId="9512"/>
    <cellStyle name="원_공사비2001-06_오례하수구 포장공" xfId="9513"/>
    <cellStyle name="원_공사비2001-06_오례하수구 포장공 2" xfId="9514"/>
    <cellStyle name="원_공사비2001-06_토   공-1공구" xfId="9515"/>
    <cellStyle name="원_공사비2001-06_토   공-1공구 2" xfId="9516"/>
    <cellStyle name="원_공사비2001-06_토공수량(소영)" xfId="9517"/>
    <cellStyle name="원_공사비2001-06_토공수량(소영) 2" xfId="9518"/>
    <cellStyle name="원_공사비2001-06_포장공(칠거리)" xfId="9519"/>
    <cellStyle name="원_공사비2001-06_포장공(칠거리) 2" xfId="9520"/>
    <cellStyle name="원_공사비2001-06_포장공-광양 암거" xfId="9521"/>
    <cellStyle name="원_공사비2001-06_포장공-광양 암거 2" xfId="9522"/>
    <cellStyle name="원_공사비2001-06_포장공-국도1호선" xfId="9523"/>
    <cellStyle name="원_공사비2001-06_포장공-국도1호선 2" xfId="9524"/>
    <cellStyle name="원_공사비2001-06_포장공-무정면" xfId="9525"/>
    <cellStyle name="원_공사비2001-06_포장공-무정면 2" xfId="9526"/>
    <cellStyle name="원_공사비2001-06_포장공-방축교차로" xfId="9527"/>
    <cellStyle name="원_공사비2001-06_포장공-방축교차로 2" xfId="9528"/>
    <cellStyle name="원_공사일반관리비양식" xfId="9529"/>
    <cellStyle name="원_공사일반관리비양식 2" xfId="9530"/>
    <cellStyle name="원_공사일반관리비양식 3" xfId="9531"/>
    <cellStyle name="원_교통관리내역서-1008" xfId="9532"/>
    <cellStyle name="원_교통관리내역서-1008 2" xfId="9533"/>
    <cellStyle name="원_교통관리내역서-1008 3" xfId="9534"/>
    <cellStyle name="원_금호2양수0101" xfId="11168"/>
    <cellStyle name="원_기초공사" xfId="9535"/>
    <cellStyle name="원_기초공사 2" xfId="9536"/>
    <cellStyle name="원_기초공사 3" xfId="9537"/>
    <cellStyle name="원_네인텍정보기술-회로카드(수현)" xfId="9538"/>
    <cellStyle name="원_네인텍정보기술-회로카드(수현) 2" xfId="9539"/>
    <cellStyle name="원_네인텍정보기술-회로카드(수현) 3" xfId="9540"/>
    <cellStyle name="원_단가산출" xfId="9541"/>
    <cellStyle name="원_단가산출 2" xfId="9542"/>
    <cellStyle name="원_단가산출 3" xfId="9543"/>
    <cellStyle name="원_대기해양노무비" xfId="9544"/>
    <cellStyle name="원_대기해양노무비 2" xfId="9545"/>
    <cellStyle name="원_대기해양노무비 3" xfId="9546"/>
    <cellStyle name="원_대북자재8월분" xfId="9547"/>
    <cellStyle name="원_대북자재8월분 2" xfId="9548"/>
    <cellStyle name="원_대북자재8월분 3" xfId="9549"/>
    <cellStyle name="원_대북자재8월분-1" xfId="9550"/>
    <cellStyle name="원_대북자재8월분-1 2" xfId="9551"/>
    <cellStyle name="원_대북자재8월분-1 3" xfId="9552"/>
    <cellStyle name="원_동산용사촌수현(원본)" xfId="9553"/>
    <cellStyle name="원_동산용사촌수현(원본) 2" xfId="9554"/>
    <cellStyle name="원_동산용사촌수현(원본) 3" xfId="9555"/>
    <cellStyle name="원_배수공 내역서,총괄집계-국도1호선" xfId="9556"/>
    <cellStyle name="원_배수공 내역서,총괄집계-국도1호선 2" xfId="9557"/>
    <cellStyle name="원_배수공 내역서,총괄집계-방축교차로" xfId="9558"/>
    <cellStyle name="원_배수공 내역서,총괄집계-방축교차로 2" xfId="9559"/>
    <cellStyle name="원_배수공내역서" xfId="9560"/>
    <cellStyle name="원_배수공내역서 2" xfId="9561"/>
    <cellStyle name="원_배수공내역서-대전면" xfId="9562"/>
    <cellStyle name="원_배수공내역서-대전면 2" xfId="9563"/>
    <cellStyle name="원_배수공내역서-무정면" xfId="9564"/>
    <cellStyle name="원_배수공내역서-무정면 2" xfId="9565"/>
    <cellStyle name="원_배수공-신계리" xfId="9566"/>
    <cellStyle name="원_배수공-신계리 2" xfId="9567"/>
    <cellStyle name="원_배수공총괄+측구공(덕흥지구)" xfId="9568"/>
    <cellStyle name="원_배수공총괄+측구공(덕흥지구) 2" xfId="9569"/>
    <cellStyle name="원_백제군사전시1" xfId="9570"/>
    <cellStyle name="원_백제군사전시1 2" xfId="9571"/>
    <cellStyle name="원_백제군사전시1 3" xfId="9572"/>
    <cellStyle name="원_봉안하수구 -폐기물" xfId="9573"/>
    <cellStyle name="원_봉안하수구 -폐기물 2" xfId="9574"/>
    <cellStyle name="원_부대공" xfId="9575"/>
    <cellStyle name="원_부대공 2" xfId="9576"/>
    <cellStyle name="원_부대공-대구 오르막차로(수정본)" xfId="9577"/>
    <cellStyle name="원_부대공-대구 오르막차로(수정본) 2" xfId="9578"/>
    <cellStyle name="원_부대공-방축교차로" xfId="9579"/>
    <cellStyle name="원_부대공-방축교차로 2" xfId="9580"/>
    <cellStyle name="원_부대공-인월교차로" xfId="9581"/>
    <cellStyle name="원_부대공-인월교차로 2" xfId="9582"/>
    <cellStyle name="원_설계변경내역(변경,3)" xfId="10192"/>
    <cellStyle name="원_설치위치별세부내역(VMS)-0323" xfId="9583"/>
    <cellStyle name="원_설치위치별세부내역(VMS)-0323 2" xfId="9584"/>
    <cellStyle name="원_설치위치별세부내역(VMS)-0323 3" xfId="9585"/>
    <cellStyle name="원_성주오르막차로-포장공" xfId="9586"/>
    <cellStyle name="원_성주오르막차로-포장공 2" xfId="9587"/>
    <cellStyle name="원_송학1리취입보설치공사계약내역서(1)" xfId="11169"/>
    <cellStyle name="원_수초제거기(대양기계)" xfId="9588"/>
    <cellStyle name="원_수초제거기(대양기계) 2" xfId="9589"/>
    <cellStyle name="원_수초제거기(대양기계) 3" xfId="9590"/>
    <cellStyle name="원_시설용역" xfId="9591"/>
    <cellStyle name="원_시설용역 2" xfId="9592"/>
    <cellStyle name="원_시설용역 3" xfId="9593"/>
    <cellStyle name="원_암전정밀실체현미경(수현)" xfId="9594"/>
    <cellStyle name="원_암전정밀실체현미경(수현) 2" xfId="9595"/>
    <cellStyle name="원_암전정밀실체현미경(수현) 3" xfId="9596"/>
    <cellStyle name="원_역리배수로보수공사변경설계서" xfId="11170"/>
    <cellStyle name="원_연향동-중분대" xfId="9597"/>
    <cellStyle name="원_연향동-중분대 2" xfId="9598"/>
    <cellStyle name="원_오례하수구 포장공" xfId="9599"/>
    <cellStyle name="원_오례하수구 포장공 2" xfId="9600"/>
    <cellStyle name="원_오리엔탈" xfId="9601"/>
    <cellStyle name="원_오리엔탈 2" xfId="9602"/>
    <cellStyle name="원_오리엔탈 3" xfId="9603"/>
    <cellStyle name="원_원가계산-교통1011" xfId="9604"/>
    <cellStyle name="원_원가계산-교통1011 2" xfId="9605"/>
    <cellStyle name="원_원가계산-교통1011 3" xfId="9606"/>
    <cellStyle name="원_원본 - 한국전기교통-개선형신호등 4종" xfId="9607"/>
    <cellStyle name="원_원본 - 한국전기교통-개선형신호등 4종 2" xfId="9608"/>
    <cellStyle name="원_원본 - 한국전기교통-개선형신호등 4종 3" xfId="9609"/>
    <cellStyle name="원_자재단가" xfId="11171"/>
    <cellStyle name="원_재료계산" xfId="9610"/>
    <cellStyle name="원_재료계산 2" xfId="9611"/>
    <cellStyle name="원_재료계산 3" xfId="9612"/>
    <cellStyle name="원_제경비율모음" xfId="9613"/>
    <cellStyle name="원_제경비율모음 2" xfId="9614"/>
    <cellStyle name="원_제경비율모음 3" xfId="9615"/>
    <cellStyle name="원_제조원가" xfId="9616"/>
    <cellStyle name="원_제조원가 2" xfId="9617"/>
    <cellStyle name="원_제조원가 3" xfId="9618"/>
    <cellStyle name="원_조달청-B판사천강교제작(최종본)" xfId="9619"/>
    <cellStyle name="원_조달청-B판사천강교제작(최종본) 2" xfId="9620"/>
    <cellStyle name="원_조달청-B판사천강교제작(최종본) 3" xfId="9621"/>
    <cellStyle name="원_조달청-대북지원3차(최수현)" xfId="9622"/>
    <cellStyle name="원_조달청-대북지원3차(최수현) 2" xfId="9623"/>
    <cellStyle name="원_조달청-대북지원3차(최수현) 3" xfId="9624"/>
    <cellStyle name="원_조달청-대북지원4차(최수현)" xfId="9625"/>
    <cellStyle name="원_조달청-대북지원4차(최수현) 2" xfId="9626"/>
    <cellStyle name="원_조달청-대북지원4차(최수현) 3" xfId="9627"/>
    <cellStyle name="원_조달청-대북지원5차(최수현)" xfId="9628"/>
    <cellStyle name="원_조달청-대북지원5차(최수현) 2" xfId="9629"/>
    <cellStyle name="원_조달청-대북지원5차(최수현) 3" xfId="9630"/>
    <cellStyle name="원_조달청-대북지원6차(번호)" xfId="9631"/>
    <cellStyle name="원_조달청-대북지원6차(번호) 2" xfId="9632"/>
    <cellStyle name="원_조달청-대북지원6차(번호) 3" xfId="9633"/>
    <cellStyle name="원_조달청-대북지원6차(최수현)" xfId="9634"/>
    <cellStyle name="원_조달청-대북지원6차(최수현) 2" xfId="9635"/>
    <cellStyle name="원_조달청-대북지원6차(최수현) 3" xfId="9636"/>
    <cellStyle name="원_조달청-대북지원7차(최수현)" xfId="9637"/>
    <cellStyle name="원_조달청-대북지원7차(최수현) 2" xfId="9638"/>
    <cellStyle name="원_조달청-대북지원7차(최수현) 3" xfId="9639"/>
    <cellStyle name="원_조달청-대북지원8차(최수현)" xfId="9640"/>
    <cellStyle name="원_조달청-대북지원8차(최수현) 2" xfId="9641"/>
    <cellStyle name="원_조달청-대북지원8차(최수현) 3" xfId="9642"/>
    <cellStyle name="원_조달청-대북지원9차(최수현)" xfId="9643"/>
    <cellStyle name="원_조달청-대북지원9차(최수현) 2" xfId="9644"/>
    <cellStyle name="원_조달청-대북지원9차(최수현) 3" xfId="9645"/>
    <cellStyle name="원_중앙선관위(투표,개표)" xfId="9646"/>
    <cellStyle name="원_중앙선관위(투표,개표) 2" xfId="9647"/>
    <cellStyle name="원_중앙선관위(투표,개표) 3" xfId="9648"/>
    <cellStyle name="원_중앙선관위(투표,개표)-사본" xfId="9649"/>
    <cellStyle name="원_중앙선관위(투표,개표)-사본 2" xfId="9650"/>
    <cellStyle name="원_중앙선관위(투표,개표)-사본 3" xfId="9651"/>
    <cellStyle name="원_철공가공조립" xfId="9652"/>
    <cellStyle name="원_철공가공조립 2" xfId="9653"/>
    <cellStyle name="원_철공가공조립 3" xfId="9654"/>
    <cellStyle name="원_최종-한국전기교통-개선형신호등 4종(공수조정)" xfId="9655"/>
    <cellStyle name="원_최종-한국전기교통-개선형신호등 4종(공수조정) 2" xfId="9656"/>
    <cellStyle name="원_최종-한국전기교통-개선형신호등 4종(공수조정) 3" xfId="9657"/>
    <cellStyle name="원_코솔라-제조원가" xfId="9658"/>
    <cellStyle name="원_코솔라-제조원가 2" xfId="9659"/>
    <cellStyle name="원_코솔라-제조원가 3" xfId="9660"/>
    <cellStyle name="원_토   공-1공구" xfId="9661"/>
    <cellStyle name="원_토   공-1공구 2" xfId="9662"/>
    <cellStyle name="원_토공수량(소영)" xfId="9663"/>
    <cellStyle name="원_토공수량(소영) 2" xfId="9664"/>
    <cellStyle name="원_토목투찰(대림)" xfId="9665"/>
    <cellStyle name="원_토목투찰(대림) 2" xfId="9666"/>
    <cellStyle name="원_토목투찰(대림) 3" xfId="9667"/>
    <cellStyle name="원_토목투찰(대림)_BID1" xfId="11172"/>
    <cellStyle name="원_토지공사-간접비" xfId="9668"/>
    <cellStyle name="원_토지공사-간접비 2" xfId="9669"/>
    <cellStyle name="원_토지공사-간접비 3" xfId="9670"/>
    <cellStyle name="원_포장공(칠거리)" xfId="9671"/>
    <cellStyle name="원_포장공(칠거리) 2" xfId="9672"/>
    <cellStyle name="원_포장공-광양 암거" xfId="9673"/>
    <cellStyle name="원_포장공-광양 암거 2" xfId="9674"/>
    <cellStyle name="원_포장공-국도1호선" xfId="9675"/>
    <cellStyle name="원_포장공-국도1호선 2" xfId="9676"/>
    <cellStyle name="원_포장공-무정면" xfId="9677"/>
    <cellStyle name="원_포장공-무정면 2" xfId="9678"/>
    <cellStyle name="원_포장공-방축교차로" xfId="9679"/>
    <cellStyle name="원_포장공-방축교차로 2" xfId="9680"/>
    <cellStyle name="원_풍덕천_견적" xfId="11173"/>
    <cellStyle name="원_하도급계약대비표(2006년)" xfId="11174"/>
    <cellStyle name="원_하도급계약일체서류(죽산지구)" xfId="11175"/>
    <cellStyle name="원_하도급변경통보일체(2005년)" xfId="11176"/>
    <cellStyle name="원_하도급변경통보일체(2006년)" xfId="11177"/>
    <cellStyle name="원_한국도로공사" xfId="9681"/>
    <cellStyle name="원_한국도로공사 2" xfId="9682"/>
    <cellStyle name="원_한국도로공사 3" xfId="9683"/>
    <cellStyle name="원_한전내역서-최종" xfId="9684"/>
    <cellStyle name="원_한전내역서-최종 2" xfId="9685"/>
    <cellStyle name="원_한전내역서-최종 3" xfId="9686"/>
    <cellStyle name="원_합판거푸집" xfId="9687"/>
    <cellStyle name="원_합판거푸집 2" xfId="9688"/>
    <cellStyle name="원_합판거푸집_배수공 내역서,총괄집계-국도1호선" xfId="9689"/>
    <cellStyle name="원_합판거푸집_배수공 내역서,총괄집계-국도1호선 2" xfId="9690"/>
    <cellStyle name="원_합판거푸집_배수공 내역서,총괄집계-방축교차로" xfId="9691"/>
    <cellStyle name="원_합판거푸집_배수공 내역서,총괄집계-방축교차로 2" xfId="9692"/>
    <cellStyle name="원_합판거푸집_배수공내역서" xfId="9693"/>
    <cellStyle name="원_합판거푸집_배수공내역서 2" xfId="9694"/>
    <cellStyle name="원_합판거푸집_배수공내역서-대전면" xfId="9695"/>
    <cellStyle name="원_합판거푸집_배수공내역서-대전면 2" xfId="9696"/>
    <cellStyle name="원_합판거푸집_배수공내역서-무정면" xfId="9697"/>
    <cellStyle name="원_합판거푸집_배수공내역서-무정면 2" xfId="9698"/>
    <cellStyle name="원_합판거푸집_배수공-신계리" xfId="9699"/>
    <cellStyle name="원_합판거푸집_배수공-신계리 2" xfId="9700"/>
    <cellStyle name="원_합판거푸집_배수공총괄+측구공(덕흥지구)" xfId="9701"/>
    <cellStyle name="원_합판거푸집_배수공총괄+측구공(덕흥지구) 2" xfId="9702"/>
    <cellStyle name="원_합판거푸집_봉안하수구 -폐기물" xfId="9703"/>
    <cellStyle name="원_합판거푸집_봉안하수구 -폐기물 2" xfId="9704"/>
    <cellStyle name="원_합판거푸집_부대공" xfId="9705"/>
    <cellStyle name="원_합판거푸집_부대공 2" xfId="9706"/>
    <cellStyle name="원_합판거푸집_부대공-대구 오르막차로(수정본)" xfId="9707"/>
    <cellStyle name="원_합판거푸집_부대공-대구 오르막차로(수정본) 2" xfId="9708"/>
    <cellStyle name="원_합판거푸집_부대공-방축교차로" xfId="9709"/>
    <cellStyle name="원_합판거푸집_부대공-방축교차로 2" xfId="9710"/>
    <cellStyle name="원_합판거푸집_부대공-인월교차로" xfId="9711"/>
    <cellStyle name="원_합판거푸집_부대공-인월교차로 2" xfId="9712"/>
    <cellStyle name="원_합판거푸집_성주오르막차로-포장공" xfId="9713"/>
    <cellStyle name="원_합판거푸집_성주오르막차로-포장공 2" xfId="9714"/>
    <cellStyle name="원_합판거푸집_오례하수구 포장공" xfId="9715"/>
    <cellStyle name="원_합판거푸집_오례하수구 포장공 2" xfId="9716"/>
    <cellStyle name="원_합판거푸집_토   공-1공구" xfId="9717"/>
    <cellStyle name="원_합판거푸집_토   공-1공구 2" xfId="9718"/>
    <cellStyle name="원_합판거푸집_토공수량(소영)" xfId="9719"/>
    <cellStyle name="원_합판거푸집_토공수량(소영) 2" xfId="9720"/>
    <cellStyle name="원_합판거푸집_포장공(칠거리)" xfId="9721"/>
    <cellStyle name="원_합판거푸집_포장공(칠거리) 2" xfId="9722"/>
    <cellStyle name="원_합판거푸집_포장공-광양 암거" xfId="9723"/>
    <cellStyle name="원_합판거푸집_포장공-광양 암거 2" xfId="9724"/>
    <cellStyle name="원_합판거푸집_포장공-국도1호선" xfId="9725"/>
    <cellStyle name="원_합판거푸집_포장공-국도1호선 2" xfId="9726"/>
    <cellStyle name="원_합판거푸집_포장공-무정면" xfId="9727"/>
    <cellStyle name="원_합판거푸집_포장공-무정면 2" xfId="9728"/>
    <cellStyle name="원_합판거푸집_포장공-방축교차로" xfId="9729"/>
    <cellStyle name="원_합판거푸집_포장공-방축교차로 2" xfId="9730"/>
    <cellStyle name="유1" xfId="1780"/>
    <cellStyle name="유1 2" xfId="9731"/>
    <cellStyle name="유1 3" xfId="9732"/>
    <cellStyle name="유1 4" xfId="11876"/>
    <cellStyle name="유영" xfId="11178"/>
    <cellStyle name="을지" xfId="11179"/>
    <cellStyle name="인원수(0.1)" xfId="11180"/>
    <cellStyle name="일반" xfId="9733"/>
    <cellStyle name="일반 2" xfId="9734"/>
    <cellStyle name="일반 3" xfId="9735"/>
    <cellStyle name="일위(소수점 1)" xfId="11181"/>
    <cellStyle name="일위대가" xfId="9736"/>
    <cellStyle name="일위대가 2" xfId="9737"/>
    <cellStyle name="일위대가 3" xfId="9738"/>
    <cellStyle name="일위대가 4" xfId="11877"/>
    <cellStyle name="입력 2" xfId="9739"/>
    <cellStyle name="입력 2 2" xfId="9740"/>
    <cellStyle name="입력 3" xfId="9741"/>
    <cellStyle name="입력 4" xfId="9742"/>
    <cellStyle name="입력 4 2" xfId="10193"/>
    <cellStyle name="입력 4 2 2" xfId="11878"/>
    <cellStyle name="자리수" xfId="1781"/>
    <cellStyle name="자리수 - 유형1" xfId="11182"/>
    <cellStyle name="자리수 2" xfId="9743"/>
    <cellStyle name="자리수 3" xfId="9744"/>
    <cellStyle name="자리수 4" xfId="9745"/>
    <cellStyle name="자리수 5" xfId="9746"/>
    <cellStyle name="자리수 6" xfId="11879"/>
    <cellStyle name="자리수_2008년도345호일위대가(콘크리트-단면보수)" xfId="11183"/>
    <cellStyle name="자리수0" xfId="1782"/>
    <cellStyle name="자리수0 2" xfId="9747"/>
    <cellStyle name="자리수0 3" xfId="9748"/>
    <cellStyle name="자리수0 4" xfId="9749"/>
    <cellStyle name="자리수0 5" xfId="9750"/>
    <cellStyle name="자리수0 6" xfId="11880"/>
    <cellStyle name="자재" xfId="9751"/>
    <cellStyle name="자재 2" xfId="9752"/>
    <cellStyle name="자재 3" xfId="9753"/>
    <cellStyle name="잡품" xfId="11184"/>
    <cellStyle name="점선" xfId="9754"/>
    <cellStyle name="점선 2" xfId="9755"/>
    <cellStyle name="점선 3" xfId="9756"/>
    <cellStyle name="정기수 - 유형1" xfId="9757"/>
    <cellStyle name="정기수 - 유형1 2" xfId="9758"/>
    <cellStyle name="정렬" xfId="1783"/>
    <cellStyle name="정렬범위" xfId="1784"/>
    <cellStyle name="제곱" xfId="9759"/>
    <cellStyle name="제곱 2" xfId="9760"/>
    <cellStyle name="제곱 3" xfId="9761"/>
    <cellStyle name="제목 1 2" xfId="9762"/>
    <cellStyle name="제목 1 2 2" xfId="9763"/>
    <cellStyle name="제목 1 3" xfId="9764"/>
    <cellStyle name="제목 1 4" xfId="9765"/>
    <cellStyle name="제목 2 2" xfId="9766"/>
    <cellStyle name="제목 2 2 2" xfId="9767"/>
    <cellStyle name="제목 2 3" xfId="9768"/>
    <cellStyle name="제목 2 4" xfId="9769"/>
    <cellStyle name="제목 3 2" xfId="9770"/>
    <cellStyle name="제목 3 2 2" xfId="9771"/>
    <cellStyle name="제목 3 3" xfId="9772"/>
    <cellStyle name="제목 3 4" xfId="9773"/>
    <cellStyle name="제목 4 2" xfId="9774"/>
    <cellStyle name="제목 4 2 2" xfId="9775"/>
    <cellStyle name="제목 4 3" xfId="9776"/>
    <cellStyle name="제목 4 4" xfId="9777"/>
    <cellStyle name="제목 5" xfId="9778"/>
    <cellStyle name="제목 5 2" xfId="9779"/>
    <cellStyle name="제목 6" xfId="9780"/>
    <cellStyle name="제목 7" xfId="9781"/>
    <cellStyle name="제목[1 줄]" xfId="9782"/>
    <cellStyle name="제목[1 줄] 2" xfId="9783"/>
    <cellStyle name="제목[1 줄] 3" xfId="9784"/>
    <cellStyle name="제목[1 줄] 4" xfId="11881"/>
    <cellStyle name="제목[2줄 아래]" xfId="9785"/>
    <cellStyle name="제목[2줄 아래] 2" xfId="9786"/>
    <cellStyle name="제목[2줄 아래] 3" xfId="9787"/>
    <cellStyle name="제목[2줄 아래] 4" xfId="11882"/>
    <cellStyle name="제목[2줄 위]" xfId="9788"/>
    <cellStyle name="제목[2줄 위] 2" xfId="9789"/>
    <cellStyle name="제목[2줄 위] 3" xfId="9790"/>
    <cellStyle name="제목[2줄 위] 4" xfId="11883"/>
    <cellStyle name="제목1" xfId="9791"/>
    <cellStyle name="제목1 2" xfId="9792"/>
    <cellStyle name="제목1 3" xfId="9793"/>
    <cellStyle name="제목1 4" xfId="11884"/>
    <cellStyle name="제목1.###(12)" xfId="11185"/>
    <cellStyle name="제목12" xfId="11186"/>
    <cellStyle name="제목12-1" xfId="11187"/>
    <cellStyle name="제목13" xfId="11188"/>
    <cellStyle name="제목15" xfId="11189"/>
    <cellStyle name="제목솔체20" xfId="11190"/>
    <cellStyle name="좁게_구조물 BOQ" xfId="9794"/>
    <cellStyle name="좋음 2" xfId="9795"/>
    <cellStyle name="좋음 2 2" xfId="9796"/>
    <cellStyle name="좋음 2 3" xfId="9797"/>
    <cellStyle name="좋음 3" xfId="9798"/>
    <cellStyle name="좋음 4" xfId="9799"/>
    <cellStyle name="좌괄호_박심배수구조물공" xfId="9800"/>
    <cellStyle name="좌측양괄호" xfId="9801"/>
    <cellStyle name="좌측양괄호 2" xfId="9802"/>
    <cellStyle name="좌측양괄호 3" xfId="9803"/>
    <cellStyle name="중기사용11" xfId="11191"/>
    <cellStyle name="중기사용11-1" xfId="11192"/>
    <cellStyle name="중기사용12" xfId="11193"/>
    <cellStyle name="중기사용13" xfId="11194"/>
    <cellStyle name="지수문제" xfId="11195"/>
    <cellStyle name="지정되지 않음" xfId="1785"/>
    <cellStyle name="지정되지 않음 2" xfId="9804"/>
    <cellStyle name="지정되지 않음 3" xfId="9805"/>
    <cellStyle name="지정되지 않음 4" xfId="9806"/>
    <cellStyle name="지정되지 않음 5" xfId="9807"/>
    <cellStyle name="지정되지 않음 6" xfId="11885"/>
    <cellStyle name="지하철정렬" xfId="1786"/>
    <cellStyle name="출력 2" xfId="9808"/>
    <cellStyle name="출력 2 2" xfId="9809"/>
    <cellStyle name="출력 3" xfId="9810"/>
    <cellStyle name="출력 4" xfId="9811"/>
    <cellStyle name="출력 4 2" xfId="10194"/>
    <cellStyle name="출력 4 2 2" xfId="11886"/>
    <cellStyle name="콤" xfId="1787"/>
    <cellStyle name="콤_공종별내역(1단지)" xfId="1788"/>
    <cellStyle name="콤_공종별내역(1단지)_공종별내역(1단지)13억5천" xfId="1789"/>
    <cellStyle name="콤_공종별내역(1단지)_공종별내역(1단지)13억5천_기성내역서(2회)" xfId="1790"/>
    <cellStyle name="콤_공종별내역(1단지)_공종별내역(1단지)13억5천_설계변경내역서" xfId="1791"/>
    <cellStyle name="콤_공종별내역(1단지)_기성내역서(2회)" xfId="1792"/>
    <cellStyle name="콤_공종별내역(1단지)_설계변경내역서" xfId="1793"/>
    <cellStyle name="콤_공종별내역(1단지)_전기공사내역(변경금액)" xfId="1794"/>
    <cellStyle name="콤_공종별내역(1단지)_전기공사내역(변경금액)(1)" xfId="1795"/>
    <cellStyle name="콤_공종별내역(1단지)_전기공사내역(변경금액)(1)_기성내역서(2회)" xfId="1796"/>
    <cellStyle name="콤_공종별내역(1단지)_전기공사내역(변경금액)(1)_설계변경내역서" xfId="1797"/>
    <cellStyle name="콤_공종별내역(1단지)_전기공사내역(변경금액)_기성내역서(2회)" xfId="1798"/>
    <cellStyle name="콤_공종별내역(1단지)_전기공사내역(변경금액)_설계변경내역서" xfId="1799"/>
    <cellStyle name="콤_공종별내역(2단지)" xfId="1800"/>
    <cellStyle name="콤_공종별내역(2단지)_공종별내역(1단지)13억5천" xfId="1801"/>
    <cellStyle name="콤_공종별내역(2단지)_공종별내역(1단지)13억5천_기성내역서(2회)" xfId="1802"/>
    <cellStyle name="콤_공종별내역(2단지)_공종별내역(1단지)13억5천_설계변경내역서" xfId="1803"/>
    <cellStyle name="콤_공종별내역(2단지)_기성내역서(2회)" xfId="1804"/>
    <cellStyle name="콤_공종별내역(2단지)_설계변경내역서" xfId="1805"/>
    <cellStyle name="콤_공종별내역(2단지)13억5천" xfId="1806"/>
    <cellStyle name="콤_공종별내역(2단지)13억5천_공종별내역(1단지)13억5천" xfId="1807"/>
    <cellStyle name="콤_공종별내역(2단지)13억5천_공종별내역(1단지)13억5천_기성내역서(2회)" xfId="1808"/>
    <cellStyle name="콤_공종별내역(2단지)13억5천_공종별내역(1단지)13억5천_설계변경내역서" xfId="1809"/>
    <cellStyle name="콤_공종별내역(2단지)13억5천_기성내역서(2회)" xfId="1810"/>
    <cellStyle name="콤_공종별내역(2단지)13억5천_설계변경내역서" xfId="1811"/>
    <cellStyle name="콤_기성내역서(2회)" xfId="1812"/>
    <cellStyle name="콤_내역(1단지)" xfId="1813"/>
    <cellStyle name="콤_내역(1단지)_공종별내역(1단지)13억5천" xfId="1814"/>
    <cellStyle name="콤_내역(1단지)_공종별내역(1단지)13억5천_기성내역서(2회)" xfId="1815"/>
    <cellStyle name="콤_내역(1단지)_공종별내역(1단지)13억5천_설계변경내역서" xfId="1816"/>
    <cellStyle name="콤_내역(1단지)_기성내역서(2회)" xfId="1817"/>
    <cellStyle name="콤_내역(1단지)_설계변경내역서" xfId="1818"/>
    <cellStyle name="콤_내역(1단지)_전기공사내역(변경금액)" xfId="1819"/>
    <cellStyle name="콤_내역(1단지)_전기공사내역(변경금액)(1)" xfId="1820"/>
    <cellStyle name="콤_내역(1단지)_전기공사내역(변경금액)(1)_기성내역서(2회)" xfId="1821"/>
    <cellStyle name="콤_내역(1단지)_전기공사내역(변경금액)(1)_설계변경내역서" xfId="1822"/>
    <cellStyle name="콤_내역(1단지)_전기공사내역(변경금액)_기성내역서(2회)" xfId="1823"/>
    <cellStyle name="콤_내역(1단지)_전기공사내역(변경금액)_설계변경내역서" xfId="1824"/>
    <cellStyle name="콤_내역(2단지)" xfId="1825"/>
    <cellStyle name="콤_내역(2단지)_공종별내역(1단지)13억5천" xfId="1826"/>
    <cellStyle name="콤_내역(2단지)_공종별내역(1단지)13억5천_기성내역서(2회)" xfId="1827"/>
    <cellStyle name="콤_내역(2단지)_공종별내역(1단지)13억5천_설계변경내역서" xfId="1828"/>
    <cellStyle name="콤_내역(2단지)_기성내역서(2회)" xfId="1829"/>
    <cellStyle name="콤_내역(2단지)_설계변경내역서" xfId="1830"/>
    <cellStyle name="콤_설계변경내역서" xfId="1831"/>
    <cellStyle name="콤_토목내역(1단지)" xfId="1832"/>
    <cellStyle name="콤_토목내역(1단지)_공종별내역(1단지)13억5천" xfId="1833"/>
    <cellStyle name="콤_토목내역(1단지)_공종별내역(1단지)13억5천_기성내역서(2회)" xfId="1834"/>
    <cellStyle name="콤_토목내역(1단지)_공종별내역(1단지)13억5천_설계변경내역서" xfId="1835"/>
    <cellStyle name="콤_토목내역(1단지)_기성내역서(2회)" xfId="1836"/>
    <cellStyle name="콤_토목내역(1단지)_설계변경내역서" xfId="1837"/>
    <cellStyle name="콤_토목내역(1단지)_전기공사내역(변경금액)" xfId="1838"/>
    <cellStyle name="콤_토목내역(1단지)_전기공사내역(변경금액)(1)" xfId="1839"/>
    <cellStyle name="콤_토목내역(1단지)_전기공사내역(변경금액)(1)_기성내역서(2회)" xfId="1840"/>
    <cellStyle name="콤_토목내역(1단지)_전기공사내역(변경금액)(1)_설계변경내역서" xfId="1841"/>
    <cellStyle name="콤_토목내역(1단지)_전기공사내역(변경금액)_기성내역서(2회)" xfId="1842"/>
    <cellStyle name="콤_토목내역(1단지)_전기공사내역(변경금액)_설계변경내역서" xfId="1843"/>
    <cellStyle name="콤_토목내역(2단지)" xfId="1844"/>
    <cellStyle name="콤_토목내역(2단지)_공종별내역(1단지)13억5천" xfId="1845"/>
    <cellStyle name="콤_토목내역(2단지)_공종별내역(1단지)13억5천_기성내역서(2회)" xfId="1846"/>
    <cellStyle name="콤_토목내역(2단지)_공종별내역(1단지)13억5천_설계변경내역서" xfId="1847"/>
    <cellStyle name="콤_토목내역(2단지)_기성내역서(2회)" xfId="1848"/>
    <cellStyle name="콤_토목내역(2단지)_설계변경내역서" xfId="1849"/>
    <cellStyle name="콤_토목내역서" xfId="1850"/>
    <cellStyle name="콤_토목내역서_공종별내역(1단지)" xfId="1851"/>
    <cellStyle name="콤_토목내역서_공종별내역(1단지)_공종별내역(1단지)13억5천" xfId="1852"/>
    <cellStyle name="콤_토목내역서_공종별내역(1단지)_공종별내역(1단지)13억5천_기성내역서(2회)" xfId="1853"/>
    <cellStyle name="콤_토목내역서_공종별내역(1단지)_공종별내역(1단지)13억5천_설계변경내역서" xfId="1854"/>
    <cellStyle name="콤_토목내역서_공종별내역(1단지)_기성내역서(2회)" xfId="1855"/>
    <cellStyle name="콤_토목내역서_공종별내역(1단지)_설계변경내역서" xfId="1856"/>
    <cellStyle name="콤_토목내역서_공종별내역(1단지)_전기공사내역(변경금액)" xfId="1857"/>
    <cellStyle name="콤_토목내역서_공종별내역(1단지)_전기공사내역(변경금액)(1)" xfId="1858"/>
    <cellStyle name="콤_토목내역서_공종별내역(1단지)_전기공사내역(변경금액)(1)_기성내역서(2회)" xfId="1859"/>
    <cellStyle name="콤_토목내역서_공종별내역(1단지)_전기공사내역(변경금액)(1)_설계변경내역서" xfId="1860"/>
    <cellStyle name="콤_토목내역서_공종별내역(1단지)_전기공사내역(변경금액)_기성내역서(2회)" xfId="1861"/>
    <cellStyle name="콤_토목내역서_공종별내역(1단지)_전기공사내역(변경금액)_설계변경내역서" xfId="1862"/>
    <cellStyle name="콤_토목내역서_공종별내역(2단지)" xfId="1863"/>
    <cellStyle name="콤_토목내역서_공종별내역(2단지)_공종별내역(1단지)13억5천" xfId="1864"/>
    <cellStyle name="콤_토목내역서_공종별내역(2단지)_공종별내역(1단지)13억5천_기성내역서(2회)" xfId="1865"/>
    <cellStyle name="콤_토목내역서_공종별내역(2단지)_공종별내역(1단지)13억5천_설계변경내역서" xfId="1866"/>
    <cellStyle name="콤_토목내역서_공종별내역(2단지)_기성내역서(2회)" xfId="1867"/>
    <cellStyle name="콤_토목내역서_공종별내역(2단지)_설계변경내역서" xfId="1868"/>
    <cellStyle name="콤_토목내역서_공종별내역(2단지)13억5천" xfId="1869"/>
    <cellStyle name="콤_토목내역서_공종별내역(2단지)13억5천_공종별내역(1단지)13억5천" xfId="1870"/>
    <cellStyle name="콤_토목내역서_공종별내역(2단지)13억5천_공종별내역(1단지)13억5천_기성내역서(2회)" xfId="1871"/>
    <cellStyle name="콤_토목내역서_공종별내역(2단지)13억5천_공종별내역(1단지)13억5천_설계변경내역서" xfId="1872"/>
    <cellStyle name="콤_토목내역서_공종별내역(2단지)13억5천_기성내역서(2회)" xfId="1873"/>
    <cellStyle name="콤_토목내역서_공종별내역(2단지)13억5천_설계변경내역서" xfId="1874"/>
    <cellStyle name="콤_토목내역서_기성내역서(2회)" xfId="1875"/>
    <cellStyle name="콤_토목내역서_내역(1단지)" xfId="1876"/>
    <cellStyle name="콤_토목내역서_내역(1단지)_공종별내역(1단지)13억5천" xfId="1877"/>
    <cellStyle name="콤_토목내역서_내역(1단지)_공종별내역(1단지)13억5천_기성내역서(2회)" xfId="1878"/>
    <cellStyle name="콤_토목내역서_내역(1단지)_공종별내역(1단지)13억5천_설계변경내역서" xfId="1879"/>
    <cellStyle name="콤_토목내역서_내역(1단지)_기성내역서(2회)" xfId="1880"/>
    <cellStyle name="콤_토목내역서_내역(1단지)_설계변경내역서" xfId="1881"/>
    <cellStyle name="콤_토목내역서_내역(1단지)_전기공사내역(변경금액)" xfId="1882"/>
    <cellStyle name="콤_토목내역서_내역(1단지)_전기공사내역(변경금액)(1)" xfId="1883"/>
    <cellStyle name="콤_토목내역서_내역(1단지)_전기공사내역(변경금액)(1)_기성내역서(2회)" xfId="1884"/>
    <cellStyle name="콤_토목내역서_내역(1단지)_전기공사내역(변경금액)(1)_설계변경내역서" xfId="1885"/>
    <cellStyle name="콤_토목내역서_내역(1단지)_전기공사내역(변경금액)_기성내역서(2회)" xfId="1886"/>
    <cellStyle name="콤_토목내역서_내역(1단지)_전기공사내역(변경금액)_설계변경내역서" xfId="1887"/>
    <cellStyle name="콤_토목내역서_내역(2단지)" xfId="1888"/>
    <cellStyle name="콤_토목내역서_내역(2단지)_공종별내역(1단지)13억5천" xfId="1889"/>
    <cellStyle name="콤_토목내역서_내역(2단지)_공종별내역(1단지)13억5천_기성내역서(2회)" xfId="1890"/>
    <cellStyle name="콤_토목내역서_내역(2단지)_공종별내역(1단지)13억5천_설계변경내역서" xfId="1891"/>
    <cellStyle name="콤_토목내역서_내역(2단지)_기성내역서(2회)" xfId="1892"/>
    <cellStyle name="콤_토목내역서_내역(2단지)_설계변경내역서" xfId="1893"/>
    <cellStyle name="콤_토목내역서_설계변경내역서" xfId="1894"/>
    <cellStyle name="콤_토목내역서_토목내역(1단지)" xfId="1895"/>
    <cellStyle name="콤_토목내역서_토목내역(1단지)_공종별내역(1단지)13억5천" xfId="1896"/>
    <cellStyle name="콤_토목내역서_토목내역(1단지)_공종별내역(1단지)13억5천_기성내역서(2회)" xfId="1897"/>
    <cellStyle name="콤_토목내역서_토목내역(1단지)_공종별내역(1단지)13억5천_설계변경내역서" xfId="1898"/>
    <cellStyle name="콤_토목내역서_토목내역(1단지)_기성내역서(2회)" xfId="1899"/>
    <cellStyle name="콤_토목내역서_토목내역(1단지)_설계변경내역서" xfId="1900"/>
    <cellStyle name="콤_토목내역서_토목내역(1단지)_전기공사내역(변경금액)" xfId="1901"/>
    <cellStyle name="콤_토목내역서_토목내역(1단지)_전기공사내역(변경금액)(1)" xfId="1902"/>
    <cellStyle name="콤_토목내역서_토목내역(1단지)_전기공사내역(변경금액)(1)_기성내역서(2회)" xfId="1903"/>
    <cellStyle name="콤_토목내역서_토목내역(1단지)_전기공사내역(변경금액)(1)_설계변경내역서" xfId="1904"/>
    <cellStyle name="콤_토목내역서_토목내역(1단지)_전기공사내역(변경금액)_기성내역서(2회)" xfId="1905"/>
    <cellStyle name="콤_토목내역서_토목내역(1단지)_전기공사내역(변경금액)_설계변경내역서" xfId="1906"/>
    <cellStyle name="콤_토목내역서_토목내역(2단지)" xfId="1907"/>
    <cellStyle name="콤_토목내역서_토목내역(2단지)_공종별내역(1단지)13억5천" xfId="1908"/>
    <cellStyle name="콤_토목내역서_토목내역(2단지)_공종별내역(1단지)13억5천_기성내역서(2회)" xfId="1909"/>
    <cellStyle name="콤_토목내역서_토목내역(2단지)_공종별내역(1단지)13억5천_설계변경내역서" xfId="1910"/>
    <cellStyle name="콤_토목내역서_토목내역(2단지)_기성내역서(2회)" xfId="1911"/>
    <cellStyle name="콤_토목내역서_토목내역(2단지)_설계변경내역서" xfId="1912"/>
    <cellStyle name="콤마 [" xfId="1913"/>
    <cellStyle name="콤마 [#]" xfId="1914"/>
    <cellStyle name="콤마 [#] 2" xfId="9812"/>
    <cellStyle name="콤마 [#] 3" xfId="9813"/>
    <cellStyle name="콤마 [#] 4" xfId="9814"/>
    <cellStyle name="콤마 [#] 5" xfId="9815"/>
    <cellStyle name="콤마 []" xfId="1915"/>
    <cellStyle name="콤마 [] 2" xfId="9816"/>
    <cellStyle name="콤마 [] 3" xfId="9817"/>
    <cellStyle name="콤마 [] 4" xfId="9818"/>
    <cellStyle name="콤마 [_기성내역서(2회)" xfId="1916"/>
    <cellStyle name="콤마 [0.00]" xfId="9819"/>
    <cellStyle name="콤마 [0.00] 2" xfId="9820"/>
    <cellStyle name="콤마 [0.00] 3" xfId="9821"/>
    <cellStyle name="콤마 [0]" xfId="1917"/>
    <cellStyle name="콤마 [0] 2" xfId="9822"/>
    <cellStyle name="콤마 [0] 3" xfId="9823"/>
    <cellStyle name="콤마 [0] 4" xfId="11887"/>
    <cellStyle name="콤마 [0]_  종  합  " xfId="9824"/>
    <cellStyle name="콤마 [0]기기자재비" xfId="9825"/>
    <cellStyle name="콤마 [0]기기자재비 2" xfId="9826"/>
    <cellStyle name="콤마 [0]기기자재비 3" xfId="9827"/>
    <cellStyle name="콤마 [1]" xfId="9828"/>
    <cellStyle name="콤마 [1] 2" xfId="9829"/>
    <cellStyle name="콤마 [1] 3" xfId="9830"/>
    <cellStyle name="콤마 [-10]" xfId="11196"/>
    <cellStyle name="콤마 [2]" xfId="1918"/>
    <cellStyle name="콤마 [2] 2" xfId="9831"/>
    <cellStyle name="콤마 [2] 3" xfId="9832"/>
    <cellStyle name="콤마 [2] 4" xfId="9833"/>
    <cellStyle name="콤마 [2] 5" xfId="9834"/>
    <cellStyle name="콤마 [2] 6" xfId="11888"/>
    <cellStyle name="콤마 [20]" xfId="1919"/>
    <cellStyle name="콤마 [20] 2" xfId="9835"/>
    <cellStyle name="콤마 [20] 3" xfId="9836"/>
    <cellStyle name="콤마 [20] 4" xfId="11889"/>
    <cellStyle name="콤마 [3]" xfId="11197"/>
    <cellStyle name="콤마 [금액]" xfId="1920"/>
    <cellStyle name="콤마 [금액] 2" xfId="9837"/>
    <cellStyle name="콤마 [금액] 3" xfId="9838"/>
    <cellStyle name="콤마 [금액] 4" xfId="9839"/>
    <cellStyle name="콤마 [금액] 5" xfId="9840"/>
    <cellStyle name="콤마 [금액] 6" xfId="11890"/>
    <cellStyle name="콤마 [소수]" xfId="1921"/>
    <cellStyle name="콤마 [소수] 2" xfId="9841"/>
    <cellStyle name="콤마 [소수] 3" xfId="9842"/>
    <cellStyle name="콤마 [소수] 4" xfId="9843"/>
    <cellStyle name="콤마 [소수] 5" xfId="9844"/>
    <cellStyle name="콤마 [소수] 6" xfId="11891"/>
    <cellStyle name="콤마 [수량]" xfId="1922"/>
    <cellStyle name="콤마 [수량] 2" xfId="9845"/>
    <cellStyle name="콤마 [수량] 3" xfId="9846"/>
    <cellStyle name="콤마 [수량] 4" xfId="9847"/>
    <cellStyle name="콤마 [수량] 5" xfId="9848"/>
    <cellStyle name="콤마 [수량] 6" xfId="11892"/>
    <cellStyle name="콤마 &lt;0&gt;" xfId="11198"/>
    <cellStyle name="콤마 1" xfId="9849"/>
    <cellStyle name="콤마 1 2" xfId="9850"/>
    <cellStyle name="콤마 1 3" xfId="9851"/>
    <cellStyle name="콤마(0)" xfId="1923"/>
    <cellStyle name="콤마(0) 10" xfId="1924"/>
    <cellStyle name="콤마(0) 11" xfId="1925"/>
    <cellStyle name="콤마(0) 12" xfId="1926"/>
    <cellStyle name="콤마(0) 13" xfId="1927"/>
    <cellStyle name="콤마(0) 14" xfId="1928"/>
    <cellStyle name="콤마(0) 15" xfId="1929"/>
    <cellStyle name="콤마(0) 16" xfId="1930"/>
    <cellStyle name="콤마(0) 17" xfId="1931"/>
    <cellStyle name="콤마(0) 18" xfId="1932"/>
    <cellStyle name="콤마(0) 19" xfId="1933"/>
    <cellStyle name="콤마(0) 2" xfId="1934"/>
    <cellStyle name="콤마(0) 2 2" xfId="1935"/>
    <cellStyle name="콤마(0) 2 3" xfId="1936"/>
    <cellStyle name="콤마(0) 2 4" xfId="1937"/>
    <cellStyle name="콤마(0) 3" xfId="1938"/>
    <cellStyle name="콤마(0) 3 2" xfId="1939"/>
    <cellStyle name="콤마(0) 3 3" xfId="1940"/>
    <cellStyle name="콤마(0) 3 4" xfId="1941"/>
    <cellStyle name="콤마(0) 4" xfId="1942"/>
    <cellStyle name="콤마(0) 5" xfId="1943"/>
    <cellStyle name="콤마(0) 6" xfId="1944"/>
    <cellStyle name="콤마(0) 7" xfId="1945"/>
    <cellStyle name="콤마(0) 8" xfId="1946"/>
    <cellStyle name="콤마(0) 9" xfId="1947"/>
    <cellStyle name="콤마(0)적" xfId="1948"/>
    <cellStyle name="콤마(0)적N" xfId="1949"/>
    <cellStyle name="콤마(1)" xfId="1950"/>
    <cellStyle name="콤마(1) 10" xfId="1951"/>
    <cellStyle name="콤마(1) 11" xfId="1952"/>
    <cellStyle name="콤마(1) 12" xfId="1953"/>
    <cellStyle name="콤마(1) 13" xfId="1954"/>
    <cellStyle name="콤마(1) 14" xfId="1955"/>
    <cellStyle name="콤마(1) 15" xfId="1956"/>
    <cellStyle name="콤마(1) 16" xfId="1957"/>
    <cellStyle name="콤마(1) 17" xfId="1958"/>
    <cellStyle name="콤마(1) 18" xfId="1959"/>
    <cellStyle name="콤마(1) 19" xfId="1960"/>
    <cellStyle name="콤마(1) 2" xfId="1961"/>
    <cellStyle name="콤마(1) 2 2" xfId="1962"/>
    <cellStyle name="콤마(1) 2 3" xfId="1963"/>
    <cellStyle name="콤마(1) 2 4" xfId="1964"/>
    <cellStyle name="콤마(1) 3" xfId="1965"/>
    <cellStyle name="콤마(1) 3 2" xfId="1966"/>
    <cellStyle name="콤마(1) 3 3" xfId="1967"/>
    <cellStyle name="콤마(1) 3 4" xfId="1968"/>
    <cellStyle name="콤마(1) 4" xfId="1969"/>
    <cellStyle name="콤마(1) 5" xfId="1970"/>
    <cellStyle name="콤마(1) 6" xfId="1971"/>
    <cellStyle name="콤마(1) 7" xfId="1972"/>
    <cellStyle name="콤마(1) 8" xfId="1973"/>
    <cellStyle name="콤마(1) 9" xfId="1974"/>
    <cellStyle name="콤마(1)적" xfId="1975"/>
    <cellStyle name="콤마(2)" xfId="1976"/>
    <cellStyle name="콤마(2) 10" xfId="1977"/>
    <cellStyle name="콤마(2) 11" xfId="1978"/>
    <cellStyle name="콤마(2) 12" xfId="1979"/>
    <cellStyle name="콤마(2) 13" xfId="1980"/>
    <cellStyle name="콤마(2) 14" xfId="1981"/>
    <cellStyle name="콤마(2) 15" xfId="1982"/>
    <cellStyle name="콤마(2) 16" xfId="1983"/>
    <cellStyle name="콤마(2) 17" xfId="1984"/>
    <cellStyle name="콤마(2) 18" xfId="1985"/>
    <cellStyle name="콤마(2) 19" xfId="1986"/>
    <cellStyle name="콤마(2) 2" xfId="1987"/>
    <cellStyle name="콤마(2) 2 2" xfId="1988"/>
    <cellStyle name="콤마(2) 2 3" xfId="1989"/>
    <cellStyle name="콤마(2) 2 4" xfId="1990"/>
    <cellStyle name="콤마(2) 3" xfId="1991"/>
    <cellStyle name="콤마(2) 3 2" xfId="1992"/>
    <cellStyle name="콤마(2) 3 3" xfId="1993"/>
    <cellStyle name="콤마(2) 3 4" xfId="1994"/>
    <cellStyle name="콤마(2) 4" xfId="1995"/>
    <cellStyle name="콤마(2) 5" xfId="1996"/>
    <cellStyle name="콤마(2) 6" xfId="1997"/>
    <cellStyle name="콤마(2) 7" xfId="1998"/>
    <cellStyle name="콤마(2) 8" xfId="1999"/>
    <cellStyle name="콤마(2) 9" xfId="2000"/>
    <cellStyle name="콤마(2)적" xfId="2001"/>
    <cellStyle name="콤마(3)" xfId="2002"/>
    <cellStyle name="콤마(3)적" xfId="2003"/>
    <cellStyle name="콤마(3)적N" xfId="2004"/>
    <cellStyle name="콤마[ ]" xfId="2005"/>
    <cellStyle name="콤마[ ] 2" xfId="9852"/>
    <cellStyle name="콤마[ ] 3" xfId="9853"/>
    <cellStyle name="콤마[ ] 4" xfId="11893"/>
    <cellStyle name="콤마[*]" xfId="2006"/>
    <cellStyle name="콤마[*] 2" xfId="9854"/>
    <cellStyle name="콤마[*] 3" xfId="9855"/>
    <cellStyle name="콤마[*] 4" xfId="11894"/>
    <cellStyle name="콤마[,]" xfId="9856"/>
    <cellStyle name="콤마[,] 2" xfId="9857"/>
    <cellStyle name="콤마[,] 3" xfId="9858"/>
    <cellStyle name="콤마[.]" xfId="2007"/>
    <cellStyle name="콤마[.] 2" xfId="9859"/>
    <cellStyle name="콤마[.] 3" xfId="9860"/>
    <cellStyle name="콤마[.] 4" xfId="11895"/>
    <cellStyle name="콤마[0]" xfId="2008"/>
    <cellStyle name="콤마[0] 2" xfId="9861"/>
    <cellStyle name="콤마[0] 3" xfId="9862"/>
    <cellStyle name="콤마[0] 4" xfId="11896"/>
    <cellStyle name="콤마_   1997   " xfId="9863"/>
    <cellStyle name="토공" xfId="9864"/>
    <cellStyle name="토공 2" xfId="9865"/>
    <cellStyle name="통" xfId="2009"/>
    <cellStyle name="통_공종별내역(1단지)" xfId="2010"/>
    <cellStyle name="통_공종별내역(1단지)_공종별내역(1단지)13억5천" xfId="2011"/>
    <cellStyle name="통_공종별내역(1단지)_공종별내역(1단지)13억5천_기성내역서(2회)" xfId="2012"/>
    <cellStyle name="통_공종별내역(1단지)_공종별내역(1단지)13억5천_설계변경내역서" xfId="2013"/>
    <cellStyle name="통_공종별내역(1단지)_기성내역서(2회)" xfId="2014"/>
    <cellStyle name="통_공종별내역(1단지)_설계변경내역서" xfId="2015"/>
    <cellStyle name="통_공종별내역(1단지)_전기공사내역(변경금액)" xfId="2016"/>
    <cellStyle name="통_공종별내역(1단지)_전기공사내역(변경금액)(1)" xfId="2017"/>
    <cellStyle name="통_공종별내역(1단지)_전기공사내역(변경금액)(1)_기성내역서(2회)" xfId="2018"/>
    <cellStyle name="통_공종별내역(1단지)_전기공사내역(변경금액)(1)_설계변경내역서" xfId="2019"/>
    <cellStyle name="통_공종별내역(1단지)_전기공사내역(변경금액)_기성내역서(2회)" xfId="2020"/>
    <cellStyle name="통_공종별내역(1단지)_전기공사내역(변경금액)_설계변경내역서" xfId="2021"/>
    <cellStyle name="통_공종별내역(2단지)" xfId="2022"/>
    <cellStyle name="통_공종별내역(2단지)_공종별내역(1단지)13억5천" xfId="2023"/>
    <cellStyle name="통_공종별내역(2단지)_공종별내역(1단지)13억5천_기성내역서(2회)" xfId="2024"/>
    <cellStyle name="통_공종별내역(2단지)_공종별내역(1단지)13억5천_설계변경내역서" xfId="2025"/>
    <cellStyle name="통_공종별내역(2단지)_기성내역서(2회)" xfId="2026"/>
    <cellStyle name="통_공종별내역(2단지)_설계변경내역서" xfId="2027"/>
    <cellStyle name="통_공종별내역(2단지)13억5천" xfId="2028"/>
    <cellStyle name="통_공종별내역(2단지)13억5천_공종별내역(1단지)13억5천" xfId="2029"/>
    <cellStyle name="통_공종별내역(2단지)13억5천_공종별내역(1단지)13억5천_기성내역서(2회)" xfId="2030"/>
    <cellStyle name="통_공종별내역(2단지)13억5천_공종별내역(1단지)13억5천_설계변경내역서" xfId="2031"/>
    <cellStyle name="통_공종별내역(2단지)13억5천_기성내역서(2회)" xfId="2032"/>
    <cellStyle name="통_공종별내역(2단지)13억5천_설계변경내역서" xfId="2033"/>
    <cellStyle name="통_기성내역서(2회)" xfId="2034"/>
    <cellStyle name="통_내역(1단지)" xfId="2035"/>
    <cellStyle name="통_내역(1단지)_공종별내역(1단지)13억5천" xfId="2036"/>
    <cellStyle name="통_내역(1단지)_공종별내역(1단지)13억5천_기성내역서(2회)" xfId="2037"/>
    <cellStyle name="통_내역(1단지)_공종별내역(1단지)13억5천_설계변경내역서" xfId="2038"/>
    <cellStyle name="통_내역(1단지)_기성내역서(2회)" xfId="2039"/>
    <cellStyle name="통_내역(1단지)_설계변경내역서" xfId="2040"/>
    <cellStyle name="통_내역(1단지)_전기공사내역(변경금액)" xfId="2041"/>
    <cellStyle name="통_내역(1단지)_전기공사내역(변경금액)(1)" xfId="2042"/>
    <cellStyle name="통_내역(1단지)_전기공사내역(변경금액)(1)_기성내역서(2회)" xfId="2043"/>
    <cellStyle name="통_내역(1단지)_전기공사내역(변경금액)(1)_설계변경내역서" xfId="2044"/>
    <cellStyle name="통_내역(1단지)_전기공사내역(변경금액)_기성내역서(2회)" xfId="2045"/>
    <cellStyle name="통_내역(1단지)_전기공사내역(변경금액)_설계변경내역서" xfId="2046"/>
    <cellStyle name="통_내역(2단지)" xfId="2047"/>
    <cellStyle name="통_내역(2단지)_공종별내역(1단지)13억5천" xfId="2048"/>
    <cellStyle name="통_내역(2단지)_공종별내역(1단지)13억5천_기성내역서(2회)" xfId="2049"/>
    <cellStyle name="통_내역(2단지)_공종별내역(1단지)13억5천_설계변경내역서" xfId="2050"/>
    <cellStyle name="통_내역(2단지)_기성내역서(2회)" xfId="2051"/>
    <cellStyle name="통_내역(2단지)_설계변경내역서" xfId="2052"/>
    <cellStyle name="통_설계변경내역서" xfId="2053"/>
    <cellStyle name="통_토목내역(1단지)" xfId="2054"/>
    <cellStyle name="통_토목내역(1단지)_공종별내역(1단지)13억5천" xfId="2055"/>
    <cellStyle name="통_토목내역(1단지)_공종별내역(1단지)13억5천_기성내역서(2회)" xfId="2056"/>
    <cellStyle name="통_토목내역(1단지)_공종별내역(1단지)13억5천_설계변경내역서" xfId="2057"/>
    <cellStyle name="통_토목내역(1단지)_기성내역서(2회)" xfId="2058"/>
    <cellStyle name="통_토목내역(1단지)_설계변경내역서" xfId="2059"/>
    <cellStyle name="통_토목내역(1단지)_전기공사내역(변경금액)" xfId="2060"/>
    <cellStyle name="통_토목내역(1단지)_전기공사내역(변경금액)(1)" xfId="2061"/>
    <cellStyle name="통_토목내역(1단지)_전기공사내역(변경금액)(1)_기성내역서(2회)" xfId="2062"/>
    <cellStyle name="통_토목내역(1단지)_전기공사내역(변경금액)(1)_설계변경내역서" xfId="2063"/>
    <cellStyle name="통_토목내역(1단지)_전기공사내역(변경금액)_기성내역서(2회)" xfId="2064"/>
    <cellStyle name="통_토목내역(1단지)_전기공사내역(변경금액)_설계변경내역서" xfId="2065"/>
    <cellStyle name="통_토목내역(2단지)" xfId="2066"/>
    <cellStyle name="통_토목내역(2단지)_공종별내역(1단지)13억5천" xfId="2067"/>
    <cellStyle name="통_토목내역(2단지)_공종별내역(1단지)13억5천_기성내역서(2회)" xfId="2068"/>
    <cellStyle name="통_토목내역(2단지)_공종별내역(1단지)13억5천_설계변경내역서" xfId="2069"/>
    <cellStyle name="통_토목내역(2단지)_기성내역서(2회)" xfId="2070"/>
    <cellStyle name="통_토목내역(2단지)_설계변경내역서" xfId="2071"/>
    <cellStyle name="통_토목내역서" xfId="2072"/>
    <cellStyle name="통_토목내역서_공종별내역(1단지)" xfId="2073"/>
    <cellStyle name="통_토목내역서_공종별내역(1단지)_공종별내역(1단지)13억5천" xfId="2074"/>
    <cellStyle name="통_토목내역서_공종별내역(1단지)_공종별내역(1단지)13억5천_기성내역서(2회)" xfId="2075"/>
    <cellStyle name="통_토목내역서_공종별내역(1단지)_공종별내역(1단지)13억5천_설계변경내역서" xfId="2076"/>
    <cellStyle name="통_토목내역서_공종별내역(1단지)_기성내역서(2회)" xfId="2077"/>
    <cellStyle name="통_토목내역서_공종별내역(1단지)_설계변경내역서" xfId="2078"/>
    <cellStyle name="통_토목내역서_공종별내역(1단지)_전기공사내역(변경금액)" xfId="2079"/>
    <cellStyle name="통_토목내역서_공종별내역(1단지)_전기공사내역(변경금액)(1)" xfId="2080"/>
    <cellStyle name="통_토목내역서_공종별내역(1단지)_전기공사내역(변경금액)(1)_기성내역서(2회)" xfId="2081"/>
    <cellStyle name="통_토목내역서_공종별내역(1단지)_전기공사내역(변경금액)(1)_설계변경내역서" xfId="2082"/>
    <cellStyle name="통_토목내역서_공종별내역(1단지)_전기공사내역(변경금액)_기성내역서(2회)" xfId="2083"/>
    <cellStyle name="통_토목내역서_공종별내역(1단지)_전기공사내역(변경금액)_설계변경내역서" xfId="2084"/>
    <cellStyle name="통_토목내역서_공종별내역(2단지)" xfId="2085"/>
    <cellStyle name="통_토목내역서_공종별내역(2단지)_공종별내역(1단지)13억5천" xfId="2086"/>
    <cellStyle name="통_토목내역서_공종별내역(2단지)_공종별내역(1단지)13억5천_기성내역서(2회)" xfId="2087"/>
    <cellStyle name="통_토목내역서_공종별내역(2단지)_공종별내역(1단지)13억5천_설계변경내역서" xfId="2088"/>
    <cellStyle name="통_토목내역서_공종별내역(2단지)_기성내역서(2회)" xfId="2089"/>
    <cellStyle name="통_토목내역서_공종별내역(2단지)_설계변경내역서" xfId="2090"/>
    <cellStyle name="통_토목내역서_공종별내역(2단지)13억5천" xfId="2091"/>
    <cellStyle name="통_토목내역서_공종별내역(2단지)13억5천_공종별내역(1단지)13억5천" xfId="2092"/>
    <cellStyle name="통_토목내역서_공종별내역(2단지)13억5천_공종별내역(1단지)13억5천_기성내역서(2회)" xfId="2093"/>
    <cellStyle name="통_토목내역서_공종별내역(2단지)13억5천_공종별내역(1단지)13억5천_설계변경내역서" xfId="2094"/>
    <cellStyle name="통_토목내역서_공종별내역(2단지)13억5천_기성내역서(2회)" xfId="2095"/>
    <cellStyle name="통_토목내역서_공종별내역(2단지)13억5천_설계변경내역서" xfId="2096"/>
    <cellStyle name="통_토목내역서_기성내역서(2회)" xfId="2097"/>
    <cellStyle name="통_토목내역서_내역(1단지)" xfId="2098"/>
    <cellStyle name="통_토목내역서_내역(1단지)_공종별내역(1단지)13억5천" xfId="2099"/>
    <cellStyle name="통_토목내역서_내역(1단지)_공종별내역(1단지)13억5천_기성내역서(2회)" xfId="2100"/>
    <cellStyle name="통_토목내역서_내역(1단지)_공종별내역(1단지)13억5천_설계변경내역서" xfId="2101"/>
    <cellStyle name="통_토목내역서_내역(1단지)_기성내역서(2회)" xfId="2102"/>
    <cellStyle name="통_토목내역서_내역(1단지)_설계변경내역서" xfId="2103"/>
    <cellStyle name="통_토목내역서_내역(1단지)_전기공사내역(변경금액)" xfId="2104"/>
    <cellStyle name="통_토목내역서_내역(1단지)_전기공사내역(변경금액)(1)" xfId="2105"/>
    <cellStyle name="통_토목내역서_내역(1단지)_전기공사내역(변경금액)(1)_기성내역서(2회)" xfId="2106"/>
    <cellStyle name="통_토목내역서_내역(1단지)_전기공사내역(변경금액)(1)_설계변경내역서" xfId="2107"/>
    <cellStyle name="통_토목내역서_내역(1단지)_전기공사내역(변경금액)_기성내역서(2회)" xfId="2108"/>
    <cellStyle name="통_토목내역서_내역(1단지)_전기공사내역(변경금액)_설계변경내역서" xfId="2109"/>
    <cellStyle name="통_토목내역서_내역(2단지)" xfId="2110"/>
    <cellStyle name="통_토목내역서_내역(2단지)_공종별내역(1단지)13억5천" xfId="2111"/>
    <cellStyle name="통_토목내역서_내역(2단지)_공종별내역(1단지)13억5천_기성내역서(2회)" xfId="2112"/>
    <cellStyle name="통_토목내역서_내역(2단지)_공종별내역(1단지)13억5천_설계변경내역서" xfId="2113"/>
    <cellStyle name="통_토목내역서_내역(2단지)_기성내역서(2회)" xfId="2114"/>
    <cellStyle name="통_토목내역서_내역(2단지)_설계변경내역서" xfId="2115"/>
    <cellStyle name="통_토목내역서_설계변경내역서" xfId="2116"/>
    <cellStyle name="통_토목내역서_토목내역(1단지)" xfId="2117"/>
    <cellStyle name="통_토목내역서_토목내역(1단지)_공종별내역(1단지)13억5천" xfId="2118"/>
    <cellStyle name="통_토목내역서_토목내역(1단지)_공종별내역(1단지)13억5천_기성내역서(2회)" xfId="2119"/>
    <cellStyle name="통_토목내역서_토목내역(1단지)_공종별내역(1단지)13억5천_설계변경내역서" xfId="2120"/>
    <cellStyle name="통_토목내역서_토목내역(1단지)_기성내역서(2회)" xfId="2121"/>
    <cellStyle name="통_토목내역서_토목내역(1단지)_설계변경내역서" xfId="2122"/>
    <cellStyle name="통_토목내역서_토목내역(1단지)_전기공사내역(변경금액)" xfId="2123"/>
    <cellStyle name="통_토목내역서_토목내역(1단지)_전기공사내역(변경금액)(1)" xfId="2124"/>
    <cellStyle name="통_토목내역서_토목내역(1단지)_전기공사내역(변경금액)(1)_기성내역서(2회)" xfId="2125"/>
    <cellStyle name="통_토목내역서_토목내역(1단지)_전기공사내역(변경금액)(1)_설계변경내역서" xfId="2126"/>
    <cellStyle name="통_토목내역서_토목내역(1단지)_전기공사내역(변경금액)_기성내역서(2회)" xfId="2127"/>
    <cellStyle name="통_토목내역서_토목내역(1단지)_전기공사내역(변경금액)_설계변경내역서" xfId="2128"/>
    <cellStyle name="통_토목내역서_토목내역(2단지)" xfId="2129"/>
    <cellStyle name="통_토목내역서_토목내역(2단지)_공종별내역(1단지)13억5천" xfId="2130"/>
    <cellStyle name="통_토목내역서_토목내역(2단지)_공종별내역(1단지)13억5천_기성내역서(2회)" xfId="2131"/>
    <cellStyle name="통_토목내역서_토목내역(2단지)_공종별내역(1단지)13억5천_설계변경내역서" xfId="2132"/>
    <cellStyle name="통_토목내역서_토목내역(2단지)_기성내역서(2회)" xfId="2133"/>
    <cellStyle name="통_토목내역서_토목내역(2단지)_설계변경내역서" xfId="2134"/>
    <cellStyle name="통화 [" xfId="2135"/>
    <cellStyle name="통화 [0㉝〸" xfId="2136"/>
    <cellStyle name="통화 [0㉝〸 2" xfId="9866"/>
    <cellStyle name="통화 [0㉝〸 3" xfId="9867"/>
    <cellStyle name="퍼센트" xfId="2137"/>
    <cellStyle name="퍼센트 2" xfId="9868"/>
    <cellStyle name="퍼센트 3" xfId="9869"/>
    <cellStyle name="퍼센트 4" xfId="9870"/>
    <cellStyle name="퍼센트 5" xfId="9871"/>
    <cellStyle name="퍼센트 6" xfId="11897"/>
    <cellStyle name="평" xfId="11199"/>
    <cellStyle name="평_1+030보강흄관여건보고" xfId="11200"/>
    <cellStyle name="평_1+030보강흄관여건보고_Book1" xfId="11201"/>
    <cellStyle name="평_1+030보강흄관여건보고_Book1_미아고가" xfId="11202"/>
    <cellStyle name="평_1+030보강흄관여건보고_Book1_미아고가_Book1" xfId="11203"/>
    <cellStyle name="평_1+030보강흄관여건보고_Book1_미아고가_일위단가(산출근거)" xfId="11204"/>
    <cellStyle name="평_1+030보강흄관여건보고_미아고가" xfId="11205"/>
    <cellStyle name="평_1+030보강흄관여건보고_미아고가_Book1" xfId="11206"/>
    <cellStyle name="평_1+030보강흄관여건보고_미아고가_일위단가(산출근거)" xfId="11207"/>
    <cellStyle name="평_1+030보강흄관여건보고_총괄토공" xfId="11208"/>
    <cellStyle name="평_1+030보강흄관여건보고_총괄토공_Book1" xfId="11209"/>
    <cellStyle name="평_1+030보강흄관여건보고_총괄토공_Book1_미아고가" xfId="11210"/>
    <cellStyle name="평_1+030보강흄관여건보고_총괄토공_Book1_미아고가_Book1" xfId="11211"/>
    <cellStyle name="평_1+030보강흄관여건보고_총괄토공_Book1_미아고가_일위단가(산출근거)" xfId="11212"/>
    <cellStyle name="평_1+030보강흄관여건보고_총괄토공_미아고가" xfId="11213"/>
    <cellStyle name="평_1+030보강흄관여건보고_총괄토공_미아고가_Book1" xfId="11214"/>
    <cellStyle name="평_1+030보강흄관여건보고_총괄토공_미아고가_일위단가(산출근거)" xfId="11215"/>
    <cellStyle name="평_1+030보강흄관여건보고_총괄토공_표지판변경(당초변경단가동)" xfId="11216"/>
    <cellStyle name="평_1+030보강흄관여건보고_총괄토공_표지판변경(당초변경단가동)_미아고가" xfId="11217"/>
    <cellStyle name="평_1+030보강흄관여건보고_총괄토공_표지판변경(당초변경단가동)_미아고가_Book1" xfId="11218"/>
    <cellStyle name="평_1+030보강흄관여건보고_총괄토공_표지판변경(당초변경단가동)_미아고가_일위단가(산출근거)" xfId="11219"/>
    <cellStyle name="평_1+030보강흄관여건보고_표지판변경(당초변경단가동)" xfId="11220"/>
    <cellStyle name="평_1+030보강흄관여건보고_표지판변경(당초변경단가동)_미아고가" xfId="11221"/>
    <cellStyle name="평_1+030보강흄관여건보고_표지판변경(당초변경단가동)_미아고가_Book1" xfId="11222"/>
    <cellStyle name="평_1+030보강흄관여건보고_표지판변경(당초변경단가동)_미아고가_일위단가(산출근거)" xfId="11223"/>
    <cellStyle name="평_교대보호브럭변경" xfId="11224"/>
    <cellStyle name="평_교대보호브럭변경_Book1" xfId="11225"/>
    <cellStyle name="평_교대보호브럭변경_Book1_미아고가" xfId="11226"/>
    <cellStyle name="평_교대보호브럭변경_Book1_미아고가_Book1" xfId="11227"/>
    <cellStyle name="평_교대보호브럭변경_Book1_미아고가_일위단가(산출근거)" xfId="11228"/>
    <cellStyle name="평_교대보호브럭변경_미아고가" xfId="11229"/>
    <cellStyle name="평_교대보호브럭변경_미아고가_Book1" xfId="11230"/>
    <cellStyle name="평_교대보호브럭변경_미아고가_일위단가(산출근거)" xfId="11231"/>
    <cellStyle name="평_교대보호브럭변경_표지판변경(당초변경단가동)" xfId="11232"/>
    <cellStyle name="평_교대보호브럭변경_표지판변경(당초변경단가동)_미아고가" xfId="11233"/>
    <cellStyle name="평_교대보호브럭변경_표지판변경(당초변경단가동)_미아고가_Book1" xfId="11234"/>
    <cellStyle name="평_교대보호브럭변경_표지판변경(당초변경단가동)_미아고가_일위단가(산출근거)" xfId="11235"/>
    <cellStyle name="평_논산1교가시설(변경)" xfId="11236"/>
    <cellStyle name="평_논산1교가시설(변경)_Book1" xfId="11237"/>
    <cellStyle name="평_논산1교가시설(변경)_Book1_미아고가" xfId="11238"/>
    <cellStyle name="평_논산1교가시설(변경)_Book1_미아고가_Book1" xfId="11239"/>
    <cellStyle name="평_논산1교가시설(변경)_Book1_미아고가_일위단가(산출근거)" xfId="11240"/>
    <cellStyle name="평_논산1교가시설(변경)_미아고가" xfId="11241"/>
    <cellStyle name="평_논산1교가시설(변경)_미아고가_Book1" xfId="11242"/>
    <cellStyle name="평_논산1교가시설(변경)_미아고가_일위단가(산출근거)" xfId="11243"/>
    <cellStyle name="평_논산1교가시설(변경)_총괄배수공" xfId="11244"/>
    <cellStyle name="평_논산1교가시설(변경)_총괄배수공_Book1" xfId="11245"/>
    <cellStyle name="평_논산1교가시설(변경)_총괄배수공_Book1_미아고가" xfId="11246"/>
    <cellStyle name="평_논산1교가시설(변경)_총괄배수공_Book1_미아고가_Book1" xfId="11247"/>
    <cellStyle name="평_논산1교가시설(변경)_총괄배수공_Book1_미아고가_일위단가(산출근거)" xfId="11248"/>
    <cellStyle name="평_논산1교가시설(변경)_총괄배수공_미아고가" xfId="11249"/>
    <cellStyle name="평_논산1교가시설(변경)_총괄배수공_미아고가_Book1" xfId="11250"/>
    <cellStyle name="평_논산1교가시설(변경)_총괄배수공_미아고가_일위단가(산출근거)" xfId="11251"/>
    <cellStyle name="평_논산1교가시설(변경)_총괄배수공_표지판변경(당초변경단가동)" xfId="11252"/>
    <cellStyle name="평_논산1교가시설(변경)_총괄배수공_표지판변경(당초변경단가동)_미아고가" xfId="11253"/>
    <cellStyle name="평_논산1교가시설(변경)_총괄배수공_표지판변경(당초변경단가동)_미아고가_Book1" xfId="11254"/>
    <cellStyle name="평_논산1교가시설(변경)_총괄배수공_표지판변경(당초변경단가동)_미아고가_일위단가(산출근거)" xfId="11255"/>
    <cellStyle name="평_논산1교가시설(변경)_총괄토공" xfId="11256"/>
    <cellStyle name="평_논산1교가시설(변경)_총괄토공_Book1" xfId="11257"/>
    <cellStyle name="평_논산1교가시설(변경)_총괄토공_Book1_미아고가" xfId="11258"/>
    <cellStyle name="평_논산1교가시설(변경)_총괄토공_Book1_미아고가_Book1" xfId="11259"/>
    <cellStyle name="평_논산1교가시설(변경)_총괄토공_Book1_미아고가_일위단가(산출근거)" xfId="11260"/>
    <cellStyle name="평_논산1교가시설(변경)_총괄토공_미아고가" xfId="11261"/>
    <cellStyle name="평_논산1교가시설(변경)_총괄토공_미아고가_Book1" xfId="11262"/>
    <cellStyle name="평_논산1교가시설(변경)_총괄토공_미아고가_일위단가(산출근거)" xfId="11263"/>
    <cellStyle name="평_논산1교가시설(변경)_총괄토공_표지판변경(당초변경단가동)" xfId="11264"/>
    <cellStyle name="평_논산1교가시설(변경)_총괄토공_표지판변경(당초변경단가동)_미아고가" xfId="11265"/>
    <cellStyle name="평_논산1교가시설(변경)_총괄토공_표지판변경(당초변경단가동)_미아고가_Book1" xfId="11266"/>
    <cellStyle name="평_논산1교가시설(변경)_총괄토공_표지판변경(당초변경단가동)_미아고가_일위단가(산출근거)" xfId="11267"/>
    <cellStyle name="평_논산1교가시설(변경)_표지판변경(당초변경단가동)" xfId="11268"/>
    <cellStyle name="평_논산1교가시설(변경)_표지판변경(당초변경단가동)_미아고가" xfId="11269"/>
    <cellStyle name="평_논산1교가시설(변경)_표지판변경(당초변경단가동)_미아고가_Book1" xfId="11270"/>
    <cellStyle name="평_논산1교가시설(변경)_표지판변경(당초변경단가동)_미아고가_일위단가(산출근거)" xfId="11271"/>
    <cellStyle name="평_당초,변경내역집계" xfId="11272"/>
    <cellStyle name="평_당초,변경내역집계_Book1" xfId="11273"/>
    <cellStyle name="평_당초,변경내역집계_Book1_미아고가" xfId="11274"/>
    <cellStyle name="평_당초,변경내역집계_Book1_미아고가_Book1" xfId="11275"/>
    <cellStyle name="평_당초,변경내역집계_Book1_미아고가_일위단가(산출근거)" xfId="11276"/>
    <cellStyle name="평_당초,변경내역집계_미아고가" xfId="11277"/>
    <cellStyle name="평_당초,변경내역집계_미아고가_Book1" xfId="11278"/>
    <cellStyle name="평_당초,변경내역집계_미아고가_일위단가(산출근거)" xfId="11279"/>
    <cellStyle name="평_당초,변경내역집계_표지판변경(당초변경단가동)" xfId="11280"/>
    <cellStyle name="평_당초,변경내역집계_표지판변경(당초변경단가동)_미아고가" xfId="11281"/>
    <cellStyle name="평_당초,변경내역집계_표지판변경(당초변경단가동)_미아고가_Book1" xfId="11282"/>
    <cellStyle name="평_당초,변경내역집계_표지판변경(당초변경단가동)_미아고가_일위단가(산출근거)" xfId="11283"/>
    <cellStyle name="평_총괄배수공" xfId="11284"/>
    <cellStyle name="평_총괄배수공_Book1" xfId="11285"/>
    <cellStyle name="평_총괄배수공_Book1_미아고가" xfId="11286"/>
    <cellStyle name="평_총괄배수공_Book1_미아고가_Book1" xfId="11287"/>
    <cellStyle name="평_총괄배수공_Book1_미아고가_일위단가(산출근거)" xfId="11288"/>
    <cellStyle name="평_총괄배수공_미아고가" xfId="11289"/>
    <cellStyle name="평_총괄배수공_미아고가_Book1" xfId="11290"/>
    <cellStyle name="평_총괄배수공_미아고가_일위단가(산출근거)" xfId="11291"/>
    <cellStyle name="평_총괄배수공_표지판변경(당초변경단가동)" xfId="11292"/>
    <cellStyle name="평_총괄배수공_표지판변경(당초변경단가동)_미아고가" xfId="11293"/>
    <cellStyle name="평_총괄배수공_표지판변경(당초변경단가동)_미아고가_Book1" xfId="11294"/>
    <cellStyle name="평_총괄배수공_표지판변경(당초변경단가동)_미아고가_일위단가(산출근거)" xfId="11295"/>
    <cellStyle name="평_총괄토공" xfId="11296"/>
    <cellStyle name="평_총괄토공_Book1" xfId="11297"/>
    <cellStyle name="평_총괄토공_Book1_미아고가" xfId="11298"/>
    <cellStyle name="평_총괄토공_Book1_미아고가_Book1" xfId="11299"/>
    <cellStyle name="평_총괄토공_Book1_미아고가_일위단가(산출근거)" xfId="11300"/>
    <cellStyle name="평_총괄토공_미아고가" xfId="11301"/>
    <cellStyle name="평_총괄토공_미아고가_Book1" xfId="11302"/>
    <cellStyle name="평_총괄토공_미아고가_일위단가(산출근거)" xfId="11303"/>
    <cellStyle name="평_총괄토공_표지판변경(당초변경단가동)" xfId="11304"/>
    <cellStyle name="평_총괄토공_표지판변경(당초변경단가동)_미아고가" xfId="11305"/>
    <cellStyle name="평_총괄토공_표지판변경(당초변경단가동)_미아고가_Book1" xfId="11306"/>
    <cellStyle name="평_총괄토공_표지판변경(당초변경단가동)_미아고가_일위단가(산출근거)" xfId="11307"/>
    <cellStyle name="표" xfId="2138"/>
    <cellStyle name="표 2" xfId="9872"/>
    <cellStyle name="표 3" xfId="9873"/>
    <cellStyle name="표 4" xfId="9874"/>
    <cellStyle name="표_공종별내역(1단지)" xfId="2139"/>
    <cellStyle name="표_공종별내역(1단지)_공종별내역(1단지)13억5천" xfId="2140"/>
    <cellStyle name="표_공종별내역(1단지)_공종별내역(1단지)13억5천_기성내역서(2회)" xfId="2141"/>
    <cellStyle name="표_공종별내역(1단지)_공종별내역(1단지)13억5천_설계변경내역서" xfId="2142"/>
    <cellStyle name="표_공종별내역(1단지)_기성내역서(2회)" xfId="2143"/>
    <cellStyle name="표_공종별내역(1단지)_설계변경내역서" xfId="2144"/>
    <cellStyle name="표_공종별내역(1단지)_전기공사내역(변경금액)" xfId="2145"/>
    <cellStyle name="표_공종별내역(1단지)_전기공사내역(변경금액)(1)" xfId="2146"/>
    <cellStyle name="표_공종별내역(1단지)_전기공사내역(변경금액)(1)_기성내역서(2회)" xfId="2147"/>
    <cellStyle name="표_공종별내역(1단지)_전기공사내역(변경금액)(1)_설계변경내역서" xfId="2148"/>
    <cellStyle name="표_공종별내역(1단지)_전기공사내역(변경금액)_기성내역서(2회)" xfId="2149"/>
    <cellStyle name="표_공종별내역(1단지)_전기공사내역(변경금액)_설계변경내역서" xfId="2150"/>
    <cellStyle name="표_공종별내역(2단지)" xfId="2151"/>
    <cellStyle name="표_공종별내역(2단지)_공종별내역(1단지)13억5천" xfId="2152"/>
    <cellStyle name="표_공종별내역(2단지)_공종별내역(1단지)13억5천_기성내역서(2회)" xfId="2153"/>
    <cellStyle name="표_공종별내역(2단지)_공종별내역(1단지)13억5천_설계변경내역서" xfId="2154"/>
    <cellStyle name="표_공종별내역(2단지)_기성내역서(2회)" xfId="2155"/>
    <cellStyle name="표_공종별내역(2단지)_설계변경내역서" xfId="2156"/>
    <cellStyle name="표_공종별내역(2단지)13억5천" xfId="2157"/>
    <cellStyle name="표_공종별내역(2단지)13억5천_공종별내역(1단지)13억5천" xfId="2158"/>
    <cellStyle name="표_공종별내역(2단지)13억5천_공종별내역(1단지)13억5천_기성내역서(2회)" xfId="2159"/>
    <cellStyle name="표_공종별내역(2단지)13억5천_공종별내역(1단지)13억5천_설계변경내역서" xfId="2160"/>
    <cellStyle name="표_공종별내역(2단지)13억5천_기성내역서(2회)" xfId="2161"/>
    <cellStyle name="표_공종별내역(2단지)13억5천_설계변경내역서" xfId="2162"/>
    <cellStyle name="표_기성내역서(2회)" xfId="2163"/>
    <cellStyle name="표_내역(1단지)" xfId="2164"/>
    <cellStyle name="표_내역(1단지)_공종별내역(1단지)13억5천" xfId="2165"/>
    <cellStyle name="표_내역(1단지)_공종별내역(1단지)13억5천_기성내역서(2회)" xfId="2166"/>
    <cellStyle name="표_내역(1단지)_공종별내역(1단지)13억5천_설계변경내역서" xfId="2167"/>
    <cellStyle name="표_내역(1단지)_기성내역서(2회)" xfId="2168"/>
    <cellStyle name="표_내역(1단지)_설계변경내역서" xfId="2169"/>
    <cellStyle name="표_내역(1단지)_전기공사내역(변경금액)" xfId="2170"/>
    <cellStyle name="표_내역(1단지)_전기공사내역(변경금액)(1)" xfId="2171"/>
    <cellStyle name="표_내역(1단지)_전기공사내역(변경금액)(1)_기성내역서(2회)" xfId="2172"/>
    <cellStyle name="표_내역(1단지)_전기공사내역(변경금액)(1)_설계변경내역서" xfId="2173"/>
    <cellStyle name="표_내역(1단지)_전기공사내역(변경금액)_기성내역서(2회)" xfId="2174"/>
    <cellStyle name="표_내역(1단지)_전기공사내역(변경금액)_설계변경내역서" xfId="2175"/>
    <cellStyle name="표_내역(2단지)" xfId="2176"/>
    <cellStyle name="표_내역(2단지)_공종별내역(1단지)13억5천" xfId="2177"/>
    <cellStyle name="표_내역(2단지)_공종별내역(1단지)13억5천_기성내역서(2회)" xfId="2178"/>
    <cellStyle name="표_내역(2단지)_공종별내역(1단지)13억5천_설계변경내역서" xfId="2179"/>
    <cellStyle name="표_내역(2단지)_기성내역서(2회)" xfId="2180"/>
    <cellStyle name="표_내역(2단지)_설계변경내역서" xfId="2181"/>
    <cellStyle name="표_설계변경내역서" xfId="2182"/>
    <cellStyle name="표_토목내역(1단지)" xfId="2183"/>
    <cellStyle name="표_토목내역(1단지)_공종별내역(1단지)13억5천" xfId="2184"/>
    <cellStyle name="표_토목내역(1단지)_공종별내역(1단지)13억5천_기성내역서(2회)" xfId="2185"/>
    <cellStyle name="표_토목내역(1단지)_공종별내역(1단지)13억5천_설계변경내역서" xfId="2186"/>
    <cellStyle name="표_토목내역(1단지)_기성내역서(2회)" xfId="2187"/>
    <cellStyle name="표_토목내역(1단지)_설계변경내역서" xfId="2188"/>
    <cellStyle name="표_토목내역(1단지)_전기공사내역(변경금액)" xfId="2189"/>
    <cellStyle name="표_토목내역(1단지)_전기공사내역(변경금액)(1)" xfId="2190"/>
    <cellStyle name="표_토목내역(1단지)_전기공사내역(변경금액)(1)_기성내역서(2회)" xfId="2191"/>
    <cellStyle name="표_토목내역(1단지)_전기공사내역(변경금액)(1)_설계변경내역서" xfId="2192"/>
    <cellStyle name="표_토목내역(1단지)_전기공사내역(변경금액)_기성내역서(2회)" xfId="2193"/>
    <cellStyle name="표_토목내역(1단지)_전기공사내역(변경금액)_설계변경내역서" xfId="2194"/>
    <cellStyle name="표_토목내역(2단지)" xfId="2195"/>
    <cellStyle name="표_토목내역(2단지)_공종별내역(1단지)13억5천" xfId="2196"/>
    <cellStyle name="표_토목내역(2단지)_공종별내역(1단지)13억5천_기성내역서(2회)" xfId="2197"/>
    <cellStyle name="표_토목내역(2단지)_공종별내역(1단지)13억5천_설계변경내역서" xfId="2198"/>
    <cellStyle name="표_토목내역(2단지)_기성내역서(2회)" xfId="2199"/>
    <cellStyle name="표_토목내역(2단지)_설계변경내역서" xfId="2200"/>
    <cellStyle name="표_토목내역서" xfId="2201"/>
    <cellStyle name="표_토목내역서_공종별내역(1단지)" xfId="2202"/>
    <cellStyle name="표_토목내역서_공종별내역(1단지)_공종별내역(1단지)13억5천" xfId="2203"/>
    <cellStyle name="표_토목내역서_공종별내역(1단지)_공종별내역(1단지)13억5천_기성내역서(2회)" xfId="2204"/>
    <cellStyle name="표_토목내역서_공종별내역(1단지)_공종별내역(1단지)13억5천_설계변경내역서" xfId="2205"/>
    <cellStyle name="표_토목내역서_공종별내역(1단지)_기성내역서(2회)" xfId="2206"/>
    <cellStyle name="표_토목내역서_공종별내역(1단지)_설계변경내역서" xfId="2207"/>
    <cellStyle name="표_토목내역서_공종별내역(1단지)_전기공사내역(변경금액)" xfId="2208"/>
    <cellStyle name="표_토목내역서_공종별내역(1단지)_전기공사내역(변경금액)(1)" xfId="2209"/>
    <cellStyle name="표_토목내역서_공종별내역(1단지)_전기공사내역(변경금액)(1)_기성내역서(2회)" xfId="2210"/>
    <cellStyle name="표_토목내역서_공종별내역(1단지)_전기공사내역(변경금액)(1)_설계변경내역서" xfId="2211"/>
    <cellStyle name="표_토목내역서_공종별내역(1단지)_전기공사내역(변경금액)_기성내역서(2회)" xfId="2212"/>
    <cellStyle name="표_토목내역서_공종별내역(1단지)_전기공사내역(변경금액)_설계변경내역서" xfId="2213"/>
    <cellStyle name="표_토목내역서_공종별내역(2단지)" xfId="2214"/>
    <cellStyle name="표_토목내역서_공종별내역(2단지)_공종별내역(1단지)13억5천" xfId="2215"/>
    <cellStyle name="표_토목내역서_공종별내역(2단지)_공종별내역(1단지)13억5천_기성내역서(2회)" xfId="2216"/>
    <cellStyle name="표_토목내역서_공종별내역(2단지)_공종별내역(1단지)13억5천_설계변경내역서" xfId="2217"/>
    <cellStyle name="표_토목내역서_공종별내역(2단지)_기성내역서(2회)" xfId="2218"/>
    <cellStyle name="표_토목내역서_공종별내역(2단지)_설계변경내역서" xfId="2219"/>
    <cellStyle name="표_토목내역서_공종별내역(2단지)13억5천" xfId="2220"/>
    <cellStyle name="표_토목내역서_공종별내역(2단지)13억5천_공종별내역(1단지)13억5천" xfId="2221"/>
    <cellStyle name="표_토목내역서_공종별내역(2단지)13억5천_공종별내역(1단지)13억5천_기성내역서(2회)" xfId="2222"/>
    <cellStyle name="표_토목내역서_공종별내역(2단지)13억5천_공종별내역(1단지)13억5천_설계변경내역서" xfId="2223"/>
    <cellStyle name="표_토목내역서_공종별내역(2단지)13억5천_기성내역서(2회)" xfId="2224"/>
    <cellStyle name="표_토목내역서_공종별내역(2단지)13억5천_설계변경내역서" xfId="2225"/>
    <cellStyle name="표_토목내역서_기성내역서(2회)" xfId="2226"/>
    <cellStyle name="표_토목내역서_내역(1단지)" xfId="2227"/>
    <cellStyle name="표_토목내역서_내역(1단지)_공종별내역(1단지)13억5천" xfId="2228"/>
    <cellStyle name="표_토목내역서_내역(1단지)_공종별내역(1단지)13억5천_기성내역서(2회)" xfId="2229"/>
    <cellStyle name="표_토목내역서_내역(1단지)_공종별내역(1단지)13억5천_설계변경내역서" xfId="2230"/>
    <cellStyle name="표_토목내역서_내역(1단지)_기성내역서(2회)" xfId="2231"/>
    <cellStyle name="표_토목내역서_내역(1단지)_설계변경내역서" xfId="2232"/>
    <cellStyle name="표_토목내역서_내역(1단지)_전기공사내역(변경금액)" xfId="2233"/>
    <cellStyle name="표_토목내역서_내역(1단지)_전기공사내역(변경금액)(1)" xfId="2234"/>
    <cellStyle name="표_토목내역서_내역(1단지)_전기공사내역(변경금액)(1)_기성내역서(2회)" xfId="2235"/>
    <cellStyle name="표_토목내역서_내역(1단지)_전기공사내역(변경금액)(1)_설계변경내역서" xfId="2236"/>
    <cellStyle name="표_토목내역서_내역(1단지)_전기공사내역(변경금액)_기성내역서(2회)" xfId="2237"/>
    <cellStyle name="표_토목내역서_내역(1단지)_전기공사내역(변경금액)_설계변경내역서" xfId="2238"/>
    <cellStyle name="표_토목내역서_내역(2단지)" xfId="2239"/>
    <cellStyle name="표_토목내역서_내역(2단지)_공종별내역(1단지)13억5천" xfId="2240"/>
    <cellStyle name="표_토목내역서_내역(2단지)_공종별내역(1단지)13억5천_기성내역서(2회)" xfId="2241"/>
    <cellStyle name="표_토목내역서_내역(2단지)_공종별내역(1단지)13억5천_설계변경내역서" xfId="2242"/>
    <cellStyle name="표_토목내역서_내역(2단지)_기성내역서(2회)" xfId="2243"/>
    <cellStyle name="표_토목내역서_내역(2단지)_설계변경내역서" xfId="2244"/>
    <cellStyle name="표_토목내역서_설계변경내역서" xfId="2245"/>
    <cellStyle name="표_토목내역서_토목내역(1단지)" xfId="2246"/>
    <cellStyle name="표_토목내역서_토목내역(1단지)_공종별내역(1단지)13억5천" xfId="2247"/>
    <cellStyle name="표_토목내역서_토목내역(1단지)_공종별내역(1단지)13억5천_기성내역서(2회)" xfId="2248"/>
    <cellStyle name="표_토목내역서_토목내역(1단지)_공종별내역(1단지)13억5천_설계변경내역서" xfId="2249"/>
    <cellStyle name="표_토목내역서_토목내역(1단지)_기성내역서(2회)" xfId="2250"/>
    <cellStyle name="표_토목내역서_토목내역(1단지)_설계변경내역서" xfId="2251"/>
    <cellStyle name="표_토목내역서_토목내역(1단지)_전기공사내역(변경금액)" xfId="2252"/>
    <cellStyle name="표_토목내역서_토목내역(1단지)_전기공사내역(변경금액)(1)" xfId="2253"/>
    <cellStyle name="표_토목내역서_토목내역(1단지)_전기공사내역(변경금액)(1)_기성내역서(2회)" xfId="2254"/>
    <cellStyle name="표_토목내역서_토목내역(1단지)_전기공사내역(변경금액)(1)_설계변경내역서" xfId="2255"/>
    <cellStyle name="표_토목내역서_토목내역(1단지)_전기공사내역(변경금액)_기성내역서(2회)" xfId="2256"/>
    <cellStyle name="표_토목내역서_토목내역(1단지)_전기공사내역(변경금액)_설계변경내역서" xfId="2257"/>
    <cellStyle name="표_토목내역서_토목내역(2단지)" xfId="2258"/>
    <cellStyle name="표_토목내역서_토목내역(2단지)_공종별내역(1단지)13억5천" xfId="2259"/>
    <cellStyle name="표_토목내역서_토목내역(2단지)_공종별내역(1단지)13억5천_기성내역서(2회)" xfId="2260"/>
    <cellStyle name="표_토목내역서_토목내역(2단지)_공종별내역(1단지)13억5천_설계변경내역서" xfId="2261"/>
    <cellStyle name="표_토목내역서_토목내역(2단지)_기성내역서(2회)" xfId="2262"/>
    <cellStyle name="표_토목내역서_토목내역(2단지)_설계변경내역서" xfId="2263"/>
    <cellStyle name="표준" xfId="0" builtinId="0"/>
    <cellStyle name="표준 10" xfId="9875"/>
    <cellStyle name="표준 10 2" xfId="2275"/>
    <cellStyle name="표준 10 3" xfId="9876"/>
    <cellStyle name="표준 10 4" xfId="11898"/>
    <cellStyle name="표준 11" xfId="9877"/>
    <cellStyle name="표준 11 2" xfId="9878"/>
    <cellStyle name="표준 11 3" xfId="10195"/>
    <cellStyle name="표준 11 4" xfId="11899"/>
    <cellStyle name="표준 12" xfId="9879"/>
    <cellStyle name="표준 13" xfId="9880"/>
    <cellStyle name="표준 14" xfId="9881"/>
    <cellStyle name="표준 15" xfId="9882"/>
    <cellStyle name="표준 2" xfId="10"/>
    <cellStyle name="표준 2 10" xfId="11308"/>
    <cellStyle name="표준 2 11" xfId="11309"/>
    <cellStyle name="표준 2 12" xfId="11310"/>
    <cellStyle name="표준 2 13" xfId="11311"/>
    <cellStyle name="표준 2 14" xfId="11312"/>
    <cellStyle name="표준 2 15" xfId="11313"/>
    <cellStyle name="표준 2 16" xfId="11314"/>
    <cellStyle name="표준 2 17" xfId="11315"/>
    <cellStyle name="표준 2 18" xfId="11316"/>
    <cellStyle name="표준 2 19" xfId="11317"/>
    <cellStyle name="표준 2 2" xfId="2264"/>
    <cellStyle name="표준 2 2 2" xfId="9883"/>
    <cellStyle name="표준 2 2 3" xfId="9884"/>
    <cellStyle name="표준 2 2 4" xfId="9885"/>
    <cellStyle name="표준 2 2 5" xfId="10196"/>
    <cellStyle name="표준 2 20" xfId="11318"/>
    <cellStyle name="표준 2 21" xfId="11319"/>
    <cellStyle name="표준 2 22" xfId="11320"/>
    <cellStyle name="표준 2 23" xfId="11321"/>
    <cellStyle name="표준 2 24" xfId="11322"/>
    <cellStyle name="표준 2 25" xfId="11323"/>
    <cellStyle name="표준 2 26" xfId="11324"/>
    <cellStyle name="표준 2 3" xfId="2272"/>
    <cellStyle name="표준 2 3 2" xfId="9886"/>
    <cellStyle name="표준 2 3 3" xfId="9887"/>
    <cellStyle name="표준 2 4" xfId="9888"/>
    <cellStyle name="표준 2 4 2" xfId="9889"/>
    <cellStyle name="표준 2 5" xfId="9890"/>
    <cellStyle name="표준 2 6" xfId="9891"/>
    <cellStyle name="표준 2 7" xfId="9892"/>
    <cellStyle name="표준 2 8" xfId="9893"/>
    <cellStyle name="표준 2 9" xfId="11325"/>
    <cellStyle name="표준 2_유화재생소규모인력굴착복구(A1)" xfId="9894"/>
    <cellStyle name="표준 3" xfId="12"/>
    <cellStyle name="표준 3 2" xfId="9895"/>
    <cellStyle name="표준 3 3" xfId="9896"/>
    <cellStyle name="표준 3 4" xfId="9897"/>
    <cellStyle name="표준 3 5" xfId="9898"/>
    <cellStyle name="표준 3 6" xfId="11900"/>
    <cellStyle name="표준 4" xfId="11"/>
    <cellStyle name="표준 4 10" xfId="11326"/>
    <cellStyle name="표준 4 11" xfId="11327"/>
    <cellStyle name="표준 4 12" xfId="11328"/>
    <cellStyle name="표준 4 13" xfId="11329"/>
    <cellStyle name="표준 4 14" xfId="11330"/>
    <cellStyle name="표준 4 15" xfId="11331"/>
    <cellStyle name="표준 4 16" xfId="11332"/>
    <cellStyle name="표준 4 17" xfId="11333"/>
    <cellStyle name="표준 4 18" xfId="11334"/>
    <cellStyle name="표준 4 19" xfId="11335"/>
    <cellStyle name="표준 4 2" xfId="9899"/>
    <cellStyle name="표준 4 20" xfId="11336"/>
    <cellStyle name="표준 4 21" xfId="11337"/>
    <cellStyle name="표준 4 22" xfId="11338"/>
    <cellStyle name="표준 4 3" xfId="9900"/>
    <cellStyle name="표준 4 4" xfId="11339"/>
    <cellStyle name="표준 4 5" xfId="11340"/>
    <cellStyle name="표준 4 6" xfId="11341"/>
    <cellStyle name="표준 4 7" xfId="11342"/>
    <cellStyle name="표준 4 8" xfId="11343"/>
    <cellStyle name="표준 4 9" xfId="11344"/>
    <cellStyle name="표준 5" xfId="2265"/>
    <cellStyle name="표준 5 2" xfId="9901"/>
    <cellStyle name="표준 5 2 2" xfId="9902"/>
    <cellStyle name="표준 5 3" xfId="9903"/>
    <cellStyle name="표준 5 4" xfId="9904"/>
    <cellStyle name="표준 5 5" xfId="9905"/>
    <cellStyle name="표준 5 6" xfId="11901"/>
    <cellStyle name="표준 6" xfId="9"/>
    <cellStyle name="표준 6 2" xfId="9906"/>
    <cellStyle name="표준 6 3" xfId="11902"/>
    <cellStyle name="표준 7" xfId="9907"/>
    <cellStyle name="표준 7 2" xfId="9908"/>
    <cellStyle name="표준 7 2 2" xfId="9909"/>
    <cellStyle name="표준 7 2 3" xfId="9910"/>
    <cellStyle name="표준 7 3" xfId="9911"/>
    <cellStyle name="표준 7 4" xfId="9912"/>
    <cellStyle name="표준 7 5" xfId="11903"/>
    <cellStyle name="표준 7_소규모보수단가비교(공단제출용1001)" xfId="9913"/>
    <cellStyle name="표준 8" xfId="9914"/>
    <cellStyle name="표준 8 2" xfId="9915"/>
    <cellStyle name="표준 8 3" xfId="9916"/>
    <cellStyle name="표준 8 4" xfId="11904"/>
    <cellStyle name="표준 9" xfId="9917"/>
    <cellStyle name="표준 9 2" xfId="9918"/>
    <cellStyle name="표준 9 3" xfId="9919"/>
    <cellStyle name="표준 9 4" xfId="11905"/>
    <cellStyle name="표준(배분)" xfId="11345"/>
    <cellStyle name="표준_2012년 발주설계(30억)" xfId="3"/>
    <cellStyle name="標準_Akia(F）-8" xfId="2266"/>
    <cellStyle name="표준_내역서(발주)_성북 설계자료(3)" xfId="2"/>
    <cellStyle name="표준_설계변경내역서" xfId="7"/>
    <cellStyle name="표준_설계예산서(공암교외)" xfId="5"/>
    <cellStyle name="표준_설계예산서(성산대교)수정" xfId="6"/>
    <cellStyle name="표준1" xfId="9920"/>
    <cellStyle name="표준1 2" xfId="9921"/>
    <cellStyle name="표준1 3" xfId="9922"/>
    <cellStyle name="표준2" xfId="9923"/>
    <cellStyle name="표준2 2" xfId="9924"/>
    <cellStyle name="표준2 3" xfId="9925"/>
    <cellStyle name="표준날짜" xfId="9926"/>
    <cellStyle name="표준날짜 2" xfId="9927"/>
    <cellStyle name="표준날짜 3" xfId="9928"/>
    <cellStyle name="표준숫자" xfId="9929"/>
    <cellStyle name="표준숫자 2" xfId="9930"/>
    <cellStyle name="표준숫자 3" xfId="9931"/>
    <cellStyle name="표쥰" xfId="9932"/>
    <cellStyle name="표쥰 2" xfId="9933"/>
    <cellStyle name="표쥰 3" xfId="9934"/>
    <cellStyle name="표쥰 4" xfId="11906"/>
    <cellStyle name="합산" xfId="2267"/>
    <cellStyle name="합산 2" xfId="9935"/>
    <cellStyle name="합산 3" xfId="9936"/>
    <cellStyle name="합산 4" xfId="9937"/>
    <cellStyle name="합산 4 10" xfId="11907"/>
    <cellStyle name="합산 4 11" xfId="11908"/>
    <cellStyle name="합산 4 12" xfId="11909"/>
    <cellStyle name="합산 4 13" xfId="11910"/>
    <cellStyle name="합산 4 2" xfId="9938"/>
    <cellStyle name="합산 4 2 10" xfId="11911"/>
    <cellStyle name="합산 4 2 11" xfId="11912"/>
    <cellStyle name="합산 4 2 12" xfId="11913"/>
    <cellStyle name="합산 4 2 2" xfId="10197"/>
    <cellStyle name="합산 4 2 2 2" xfId="11914"/>
    <cellStyle name="합산 4 2 3" xfId="10214"/>
    <cellStyle name="합산 4 2 4" xfId="11915"/>
    <cellStyle name="합산 4 2 5" xfId="11916"/>
    <cellStyle name="합산 4 2 6" xfId="11917"/>
    <cellStyle name="합산 4 2 7" xfId="11918"/>
    <cellStyle name="합산 4 2 8" xfId="11919"/>
    <cellStyle name="합산 4 2 9" xfId="11920"/>
    <cellStyle name="합산 4 3" xfId="10198"/>
    <cellStyle name="합산 4 3 2" xfId="11921"/>
    <cellStyle name="합산 4 4" xfId="10213"/>
    <cellStyle name="합산 4 5" xfId="11922"/>
    <cellStyle name="합산 4 6" xfId="11923"/>
    <cellStyle name="합산 4 7" xfId="11924"/>
    <cellStyle name="합산 4 8" xfId="11925"/>
    <cellStyle name="합산 4 9" xfId="11926"/>
    <cellStyle name="합산 5" xfId="9939"/>
    <cellStyle name="합산 5 10" xfId="11927"/>
    <cellStyle name="합산 5 11" xfId="11928"/>
    <cellStyle name="합산 5 12" xfId="11929"/>
    <cellStyle name="합산 5 2" xfId="10215"/>
    <cellStyle name="합산 5 3" xfId="11930"/>
    <cellStyle name="합산 5 4" xfId="11931"/>
    <cellStyle name="합산 5 5" xfId="11932"/>
    <cellStyle name="합산 5 6" xfId="11933"/>
    <cellStyle name="합산 5 7" xfId="11934"/>
    <cellStyle name="합산 5 8" xfId="11935"/>
    <cellStyle name="합산 5 9" xfId="11936"/>
    <cellStyle name="합산 6" xfId="9940"/>
    <cellStyle name="합산 6 10" xfId="11937"/>
    <cellStyle name="합산 6 11" xfId="11938"/>
    <cellStyle name="합산 6 12" xfId="11939"/>
    <cellStyle name="합산 6 2" xfId="10216"/>
    <cellStyle name="합산 6 3" xfId="11940"/>
    <cellStyle name="합산 6 4" xfId="11941"/>
    <cellStyle name="합산 6 5" xfId="11942"/>
    <cellStyle name="합산 6 6" xfId="11943"/>
    <cellStyle name="합산 6 7" xfId="11944"/>
    <cellStyle name="합산 6 8" xfId="11945"/>
    <cellStyle name="합산 6 9" xfId="11946"/>
    <cellStyle name="합산 7" xfId="9941"/>
    <cellStyle name="합산 7 10" xfId="11947"/>
    <cellStyle name="합산 7 11" xfId="11948"/>
    <cellStyle name="합산 7 12" xfId="11949"/>
    <cellStyle name="합산 7 2" xfId="10217"/>
    <cellStyle name="합산 7 3" xfId="11950"/>
    <cellStyle name="합산 7 4" xfId="11951"/>
    <cellStyle name="합산 7 5" xfId="11952"/>
    <cellStyle name="합산 7 6" xfId="11953"/>
    <cellStyle name="합산 7 7" xfId="11954"/>
    <cellStyle name="합산 7 8" xfId="11955"/>
    <cellStyle name="합산 7 9" xfId="11956"/>
    <cellStyle name="합산 8" xfId="10201"/>
    <cellStyle name="ꓠ화 [0]_내역서_부.시멘,골재량산출 " xfId="10199"/>
    <cellStyle name="화폐기호" xfId="2268"/>
    <cellStyle name="화폐기호 2" xfId="9942"/>
    <cellStyle name="화폐기호 3" xfId="9943"/>
    <cellStyle name="화폐기호 4" xfId="9944"/>
    <cellStyle name="화폐기호 5" xfId="9945"/>
    <cellStyle name="화폐기호 6" xfId="11957"/>
    <cellStyle name="화폐기호0" xfId="2269"/>
    <cellStyle name="화폐기호0 2" xfId="9946"/>
    <cellStyle name="화폐기호0 3" xfId="9947"/>
    <cellStyle name="화폐기호0 4" xfId="9948"/>
    <cellStyle name="화폐기호0 5" xfId="9949"/>
    <cellStyle name="화폐기호0 6" xfId="11958"/>
    <cellStyle name="ㅣ" xfId="9950"/>
    <cellStyle name="ㅣ 2" xfId="9951"/>
    <cellStyle name="ㅣ 3" xfId="9952"/>
    <cellStyle name="ㅣ_2012년 1월 물가조사" xfId="9953"/>
    <cellStyle name="ㅣ_2012년 1월 물가조사 2" xfId="9954"/>
    <cellStyle name="ㅣ_2012년 1월 물가조사 3" xfId="995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198245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1198245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198245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1198245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17" name="Text Box 14"/>
        <xdr:cNvSpPr txBox="1">
          <a:spLocks noChangeArrowheads="1"/>
        </xdr:cNvSpPr>
      </xdr:nvSpPr>
      <xdr:spPr bwMode="auto">
        <a:xfrm>
          <a:off x="1198245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18" name="Text Box 15"/>
        <xdr:cNvSpPr txBox="1">
          <a:spLocks noChangeArrowheads="1"/>
        </xdr:cNvSpPr>
      </xdr:nvSpPr>
      <xdr:spPr bwMode="auto">
        <a:xfrm>
          <a:off x="1198245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20" name="Text Box 14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23" name="Text Box 14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24" name="Text Box 15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0" y="7715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28" name="Text Box 13"/>
        <xdr:cNvSpPr txBox="1">
          <a:spLocks noChangeArrowheads="1"/>
        </xdr:cNvSpPr>
      </xdr:nvSpPr>
      <xdr:spPr bwMode="auto">
        <a:xfrm>
          <a:off x="0" y="90487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29" name="Text Box 14"/>
        <xdr:cNvSpPr txBox="1">
          <a:spLocks noChangeArrowheads="1"/>
        </xdr:cNvSpPr>
      </xdr:nvSpPr>
      <xdr:spPr bwMode="auto">
        <a:xfrm>
          <a:off x="0" y="90487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0" y="90487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0" y="90487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0" y="90487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0" y="90487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34" name="Text Box 13"/>
        <xdr:cNvSpPr txBox="1">
          <a:spLocks noChangeArrowheads="1"/>
        </xdr:cNvSpPr>
      </xdr:nvSpPr>
      <xdr:spPr bwMode="auto">
        <a:xfrm>
          <a:off x="0" y="90487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0" y="90487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0" y="90487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37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38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40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41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43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44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46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47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49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50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52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55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56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61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0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0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0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67" name="Text Box 13"/>
        <xdr:cNvSpPr txBox="1">
          <a:spLocks noChangeArrowheads="1"/>
        </xdr:cNvSpPr>
      </xdr:nvSpPr>
      <xdr:spPr bwMode="auto">
        <a:xfrm>
          <a:off x="0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0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0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70" name="Text Box 13"/>
        <xdr:cNvSpPr txBox="1">
          <a:spLocks noChangeArrowheads="1"/>
        </xdr:cNvSpPr>
      </xdr:nvSpPr>
      <xdr:spPr bwMode="auto">
        <a:xfrm>
          <a:off x="0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71" name="Text Box 14"/>
        <xdr:cNvSpPr txBox="1">
          <a:spLocks noChangeArrowheads="1"/>
        </xdr:cNvSpPr>
      </xdr:nvSpPr>
      <xdr:spPr bwMode="auto">
        <a:xfrm>
          <a:off x="0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0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73" name="Text Box 13"/>
        <xdr:cNvSpPr txBox="1">
          <a:spLocks noChangeArrowheads="1"/>
        </xdr:cNvSpPr>
      </xdr:nvSpPr>
      <xdr:spPr bwMode="auto">
        <a:xfrm>
          <a:off x="0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0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0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76" name="Text Box 13"/>
        <xdr:cNvSpPr txBox="1">
          <a:spLocks noChangeArrowheads="1"/>
        </xdr:cNvSpPr>
      </xdr:nvSpPr>
      <xdr:spPr bwMode="auto">
        <a:xfrm>
          <a:off x="0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77" name="Text Box 14"/>
        <xdr:cNvSpPr txBox="1">
          <a:spLocks noChangeArrowheads="1"/>
        </xdr:cNvSpPr>
      </xdr:nvSpPr>
      <xdr:spPr bwMode="auto">
        <a:xfrm>
          <a:off x="0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0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79" name="Text Box 13"/>
        <xdr:cNvSpPr txBox="1">
          <a:spLocks noChangeArrowheads="1"/>
        </xdr:cNvSpPr>
      </xdr:nvSpPr>
      <xdr:spPr bwMode="auto">
        <a:xfrm>
          <a:off x="0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0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0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82" name="Text Box 13"/>
        <xdr:cNvSpPr txBox="1">
          <a:spLocks noChangeArrowheads="1"/>
        </xdr:cNvSpPr>
      </xdr:nvSpPr>
      <xdr:spPr bwMode="auto">
        <a:xfrm>
          <a:off x="0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83" name="Text Box 14"/>
        <xdr:cNvSpPr txBox="1">
          <a:spLocks noChangeArrowheads="1"/>
        </xdr:cNvSpPr>
      </xdr:nvSpPr>
      <xdr:spPr bwMode="auto">
        <a:xfrm>
          <a:off x="0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0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85" name="Text Box 13"/>
        <xdr:cNvSpPr txBox="1">
          <a:spLocks noChangeArrowheads="1"/>
        </xdr:cNvSpPr>
      </xdr:nvSpPr>
      <xdr:spPr bwMode="auto">
        <a:xfrm>
          <a:off x="0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86" name="Text Box 14"/>
        <xdr:cNvSpPr txBox="1">
          <a:spLocks noChangeArrowheads="1"/>
        </xdr:cNvSpPr>
      </xdr:nvSpPr>
      <xdr:spPr bwMode="auto">
        <a:xfrm>
          <a:off x="0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0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88" name="Text Box 13"/>
        <xdr:cNvSpPr txBox="1">
          <a:spLocks noChangeArrowheads="1"/>
        </xdr:cNvSpPr>
      </xdr:nvSpPr>
      <xdr:spPr bwMode="auto">
        <a:xfrm>
          <a:off x="0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89" name="Text Box 14"/>
        <xdr:cNvSpPr txBox="1">
          <a:spLocks noChangeArrowheads="1"/>
        </xdr:cNvSpPr>
      </xdr:nvSpPr>
      <xdr:spPr bwMode="auto">
        <a:xfrm>
          <a:off x="0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0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91" name="Text Box 13"/>
        <xdr:cNvSpPr txBox="1">
          <a:spLocks noChangeArrowheads="1"/>
        </xdr:cNvSpPr>
      </xdr:nvSpPr>
      <xdr:spPr bwMode="auto">
        <a:xfrm>
          <a:off x="24457269" y="1194288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24457269" y="1194288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24457269" y="1194288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24457269" y="1194288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24457269" y="1194288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24457269" y="1194288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24457269" y="1194288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24457269" y="1194288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24457269" y="1194288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00" name="Text Box 13"/>
        <xdr:cNvSpPr txBox="1">
          <a:spLocks noChangeArrowheads="1"/>
        </xdr:cNvSpPr>
      </xdr:nvSpPr>
      <xdr:spPr bwMode="auto">
        <a:xfrm>
          <a:off x="24457269" y="1194288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01" name="Text Box 14"/>
        <xdr:cNvSpPr txBox="1">
          <a:spLocks noChangeArrowheads="1"/>
        </xdr:cNvSpPr>
      </xdr:nvSpPr>
      <xdr:spPr bwMode="auto">
        <a:xfrm>
          <a:off x="24457269" y="1194288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02" name="Text Box 15"/>
        <xdr:cNvSpPr txBox="1">
          <a:spLocks noChangeArrowheads="1"/>
        </xdr:cNvSpPr>
      </xdr:nvSpPr>
      <xdr:spPr bwMode="auto">
        <a:xfrm>
          <a:off x="24457269" y="1194288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03" name="Text Box 13"/>
        <xdr:cNvSpPr txBox="1">
          <a:spLocks noChangeArrowheads="1"/>
        </xdr:cNvSpPr>
      </xdr:nvSpPr>
      <xdr:spPr bwMode="auto">
        <a:xfrm>
          <a:off x="24457269" y="1194288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04" name="Text Box 14"/>
        <xdr:cNvSpPr txBox="1">
          <a:spLocks noChangeArrowheads="1"/>
        </xdr:cNvSpPr>
      </xdr:nvSpPr>
      <xdr:spPr bwMode="auto">
        <a:xfrm>
          <a:off x="24457269" y="1194288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05" name="Text Box 15"/>
        <xdr:cNvSpPr txBox="1">
          <a:spLocks noChangeArrowheads="1"/>
        </xdr:cNvSpPr>
      </xdr:nvSpPr>
      <xdr:spPr bwMode="auto">
        <a:xfrm>
          <a:off x="24457269" y="1194288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06" name="Text Box 13"/>
        <xdr:cNvSpPr txBox="1">
          <a:spLocks noChangeArrowheads="1"/>
        </xdr:cNvSpPr>
      </xdr:nvSpPr>
      <xdr:spPr bwMode="auto">
        <a:xfrm>
          <a:off x="24457269" y="1194288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24457269" y="1194288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08" name="Text Box 15"/>
        <xdr:cNvSpPr txBox="1">
          <a:spLocks noChangeArrowheads="1"/>
        </xdr:cNvSpPr>
      </xdr:nvSpPr>
      <xdr:spPr bwMode="auto">
        <a:xfrm>
          <a:off x="24457269" y="1194288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09" name="Text Box 13"/>
        <xdr:cNvSpPr txBox="1">
          <a:spLocks noChangeArrowheads="1"/>
        </xdr:cNvSpPr>
      </xdr:nvSpPr>
      <xdr:spPr bwMode="auto">
        <a:xfrm>
          <a:off x="24457269" y="150201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10" name="Text Box 14"/>
        <xdr:cNvSpPr txBox="1">
          <a:spLocks noChangeArrowheads="1"/>
        </xdr:cNvSpPr>
      </xdr:nvSpPr>
      <xdr:spPr bwMode="auto">
        <a:xfrm>
          <a:off x="24457269" y="150201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11" name="Text Box 15"/>
        <xdr:cNvSpPr txBox="1">
          <a:spLocks noChangeArrowheads="1"/>
        </xdr:cNvSpPr>
      </xdr:nvSpPr>
      <xdr:spPr bwMode="auto">
        <a:xfrm>
          <a:off x="24457269" y="150201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12" name="Text Box 13"/>
        <xdr:cNvSpPr txBox="1">
          <a:spLocks noChangeArrowheads="1"/>
        </xdr:cNvSpPr>
      </xdr:nvSpPr>
      <xdr:spPr bwMode="auto">
        <a:xfrm>
          <a:off x="24457269" y="150201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13" name="Text Box 14"/>
        <xdr:cNvSpPr txBox="1">
          <a:spLocks noChangeArrowheads="1"/>
        </xdr:cNvSpPr>
      </xdr:nvSpPr>
      <xdr:spPr bwMode="auto">
        <a:xfrm>
          <a:off x="24457269" y="150201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14" name="Text Box 15"/>
        <xdr:cNvSpPr txBox="1">
          <a:spLocks noChangeArrowheads="1"/>
        </xdr:cNvSpPr>
      </xdr:nvSpPr>
      <xdr:spPr bwMode="auto">
        <a:xfrm>
          <a:off x="24457269" y="150201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15" name="Text Box 13"/>
        <xdr:cNvSpPr txBox="1">
          <a:spLocks noChangeArrowheads="1"/>
        </xdr:cNvSpPr>
      </xdr:nvSpPr>
      <xdr:spPr bwMode="auto">
        <a:xfrm>
          <a:off x="24457269" y="150201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16" name="Text Box 14"/>
        <xdr:cNvSpPr txBox="1">
          <a:spLocks noChangeArrowheads="1"/>
        </xdr:cNvSpPr>
      </xdr:nvSpPr>
      <xdr:spPr bwMode="auto">
        <a:xfrm>
          <a:off x="24457269" y="150201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17" name="Text Box 15"/>
        <xdr:cNvSpPr txBox="1">
          <a:spLocks noChangeArrowheads="1"/>
        </xdr:cNvSpPr>
      </xdr:nvSpPr>
      <xdr:spPr bwMode="auto">
        <a:xfrm>
          <a:off x="24457269" y="150201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18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19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0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1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2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3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7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8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9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30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33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35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36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37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38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39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40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41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42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43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44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45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46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47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48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49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50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51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53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54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55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56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57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58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59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60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63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64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66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67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69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70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71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72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73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75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76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78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80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81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82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84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85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87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88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89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90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91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93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94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96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98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99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00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01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02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03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04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05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07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08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09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10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11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12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13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17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18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19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20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21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22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23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25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26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27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28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29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30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31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2" name="Text Box 13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3" name="Text Box 14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5" name="Text Box 13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6" name="Text Box 14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7" name="Text Box 15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8" name="Text Box 13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9" name="Text Box 14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40" name="Text Box 15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41" name="Text Box 13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43" name="Text Box 15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44" name="Text Box 13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45" name="Text Box 14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46" name="Text Box 15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47" name="Text Box 13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48" name="Text Box 14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49" name="Text Box 15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50" name="Text Box 13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52" name="Text Box 15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53" name="Text Box 13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54" name="Text Box 14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55" name="Text Box 15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56" name="Text Box 13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57" name="Text Box 14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58" name="Text Box 15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59" name="Text Box 13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61" name="Text Box 15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62" name="Text Box 13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63" name="Text Box 14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64" name="Text Box 15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65" name="Text Box 13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66" name="Text Box 14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67" name="Text Box 15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68" name="Text Box 13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70" name="Text Box 15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71" name="Text Box 13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72" name="Text Box 14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73" name="Text Box 15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74" name="Text Box 13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75" name="Text Box 14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76" name="Text Box 15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77" name="Text Box 13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80" name="Text Box 13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81" name="Text Box 14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82" name="Text Box 15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83" name="Text Box 13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84" name="Text Box 14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85" name="Text Box 15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86" name="Text Box 13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87" name="Text Box 14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88" name="Text Box 15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89" name="Text Box 13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90" name="Text Box 14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91" name="Text Box 15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92" name="Text Box 13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93" name="Text Box 14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94" name="Text Box 15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95" name="Text Box 13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97" name="Text Box 15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98" name="Text Box 13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99" name="Text Box 14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00" name="Text Box 15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01" name="Text Box 13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02" name="Text Box 14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03" name="Text Box 15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04" name="Text Box 13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05" name="Text Box 14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06" name="Text Box 15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07" name="Text Box 13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08" name="Text Box 14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09" name="Text Box 15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10" name="Text Box 13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11" name="Text Box 14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12" name="Text Box 15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13" name="Text Box 13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15" name="Text Box 15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16" name="Text Box 13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17" name="Text Box 14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18" name="Text Box 15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19" name="Text Box 13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20" name="Text Box 14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21" name="Text Box 15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22" name="Text Box 13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24" name="Text Box 15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25" name="Text Box 13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26" name="Text Box 14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27" name="Text Box 15"/>
        <xdr:cNvSpPr txBox="1">
          <a:spLocks noChangeArrowheads="1"/>
        </xdr:cNvSpPr>
      </xdr:nvSpPr>
      <xdr:spPr bwMode="auto">
        <a:xfrm>
          <a:off x="12219214" y="1183821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28" name="Text Box 13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29" name="Text Box 14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30" name="Text Box 15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31" name="Text Box 13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32" name="Text Box 14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33" name="Text Box 15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12219214" y="1183821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37" name="Text Box 13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38" name="Text Box 14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39" name="Text Box 15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40" name="Text Box 13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42" name="Text Box 15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43" name="Text Box 13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44" name="Text Box 14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45" name="Text Box 15"/>
        <xdr:cNvSpPr txBox="1">
          <a:spLocks noChangeArrowheads="1"/>
        </xdr:cNvSpPr>
      </xdr:nvSpPr>
      <xdr:spPr bwMode="auto">
        <a:xfrm>
          <a:off x="12219214" y="1483179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190111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24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27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29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30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32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33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35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36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38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39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41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42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44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45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47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48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50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51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56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57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59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60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62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63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65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66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68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69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71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72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73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74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75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77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78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83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84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89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90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92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93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94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95" name="Text Box 13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96" name="Text Box 14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111"/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0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98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01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02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04" name="Text Box 13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95250" cy="190940"/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0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07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08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09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10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11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12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95250" cy="190940"/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0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16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17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19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2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3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4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5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6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8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29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30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31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32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33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37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38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39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40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41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42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43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44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45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46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47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49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52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53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55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56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57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58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61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62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63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64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65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66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67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68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70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71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72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73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74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75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76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77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78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79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80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81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82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83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184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85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86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87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88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89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90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91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92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193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94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95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96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97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98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199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00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01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02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03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04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05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06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07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09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10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11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12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15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16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17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18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19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20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21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22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23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24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25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26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27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28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29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0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1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3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4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5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6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7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8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39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40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41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42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43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44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45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46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47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48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49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50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51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52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53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57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58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59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60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61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62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63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64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65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66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67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68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69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70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72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73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74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78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79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80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81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82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83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84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85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86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87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88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289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90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91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93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94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95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96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97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298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299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00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01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02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03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04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05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06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07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08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09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10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11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12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13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14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15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16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17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18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19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20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21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22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23" name="Text Box 13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24" name="Text Box 14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111"/>
    <xdr:sp macro="" textlink="">
      <xdr:nvSpPr>
        <xdr:cNvPr id="325" name="Text Box 15"/>
        <xdr:cNvSpPr txBox="1">
          <a:spLocks noChangeArrowheads="1"/>
        </xdr:cNvSpPr>
      </xdr:nvSpPr>
      <xdr:spPr bwMode="auto">
        <a:xfrm>
          <a:off x="12201525" y="1190625"/>
          <a:ext cx="95250" cy="19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26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27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28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29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30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31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32" name="Text Box 13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33" name="Text Box 14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</xdr:row>
      <xdr:rowOff>0</xdr:rowOff>
    </xdr:from>
    <xdr:ext cx="95250" cy="190940"/>
    <xdr:sp macro="" textlink="">
      <xdr:nvSpPr>
        <xdr:cNvPr id="334" name="Text Box 15"/>
        <xdr:cNvSpPr txBox="1">
          <a:spLocks noChangeArrowheads="1"/>
        </xdr:cNvSpPr>
      </xdr:nvSpPr>
      <xdr:spPr bwMode="auto">
        <a:xfrm>
          <a:off x="12201525" y="11906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35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36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37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38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39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40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41" name="Text Box 13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42" name="Text Box 14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4</xdr:row>
      <xdr:rowOff>0</xdr:rowOff>
    </xdr:from>
    <xdr:ext cx="95250" cy="190940"/>
    <xdr:sp macro="" textlink="">
      <xdr:nvSpPr>
        <xdr:cNvPr id="343" name="Text Box 15"/>
        <xdr:cNvSpPr txBox="1">
          <a:spLocks noChangeArrowheads="1"/>
        </xdr:cNvSpPr>
      </xdr:nvSpPr>
      <xdr:spPr bwMode="auto">
        <a:xfrm>
          <a:off x="12201525" y="1495425"/>
          <a:ext cx="95250" cy="190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8120;&#54868;\C\&#51089;&#50629;\xls\&#44053;&#48513;%20&#44032;&#47196;\&#53945;&#49353;&#51080;&#45716;%20&#45433;&#54868;&#44144;&#47532;%20&#51312;&#49457;&#44277;&#49324;(2&#50900;%2010&#51068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2\project\Project\RAMP%20B&#49688;&#4704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48337;&#46024;\&#51204;&#51452;-&#44305;&#50577;(&#49892;\DWG\&#51204;&#51452;~&#44305;&#50577;\&#51088;&#47308;\&#46972;&#47704;&#49885;&#49688;&#47049;\&#45824;&#45909;-&#49688;&#47049;\EXCEL\&#49688;&#47049;&#52572;&#51333;(&#44396;&#48120;&#54788;&#54413;)\&#49688;&#51221;&#52572;&#51333;&#48516;\&#48393;&#50516;&#44368;\work\DAI-PO\EXCEL-DA\Sulang\1&#52264;&#48516;\&#47588;&#49328;1&#443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a\d\DATA\XLS\SK&amp;C\DONGHAE\T6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설계서"/>
      <sheetName val="공사원가계산서"/>
      <sheetName val="집계표"/>
      <sheetName val="일위대가"/>
      <sheetName val="시설물기초일위대가"/>
      <sheetName val="간지"/>
      <sheetName val="중기단가산출서"/>
      <sheetName val="단가비교표"/>
      <sheetName val="Sheet1"/>
      <sheetName val="Module4"/>
      <sheetName val="Module1"/>
      <sheetName val="전기일위대가"/>
      <sheetName val="금액내역서"/>
      <sheetName val="말뚝지지력산정"/>
      <sheetName val="담장산출"/>
      <sheetName val="기성 총괄내역"/>
      <sheetName val="기성부분내역서"/>
      <sheetName val="총괄내역서"/>
      <sheetName val="내역서"/>
      <sheetName val="공정별 시공 및 집행내역"/>
      <sheetName val="깨기"/>
      <sheetName val="기초일위"/>
      <sheetName val="조명시설"/>
      <sheetName val="입찰안"/>
      <sheetName val="조경"/>
      <sheetName val="ETC"/>
      <sheetName val="골조시행"/>
      <sheetName val="시설일위"/>
      <sheetName val="조명일위"/>
      <sheetName val="갑지(추정)"/>
      <sheetName val="토공사"/>
      <sheetName val="danga"/>
      <sheetName val="ilch"/>
      <sheetName val="CODE"/>
      <sheetName val="특색있는 녹화거리 조성공사(2월 10일)"/>
      <sheetName val="자재단가조사표-수목"/>
      <sheetName val="hvac(제어동)"/>
      <sheetName val="I.설계조건"/>
      <sheetName val=" ｹ-ﾌﾞﾙ"/>
      <sheetName val="Sheet2"/>
      <sheetName val="2002상반기노임기준"/>
      <sheetName val="공통가설"/>
      <sheetName val="빙장비사양"/>
      <sheetName val="장비사양"/>
      <sheetName val="Y-WORK"/>
      <sheetName val="단면 (2)"/>
      <sheetName val="woo(mac)"/>
      <sheetName val="기둥(원형)"/>
      <sheetName val="대비"/>
      <sheetName val="노임단가"/>
      <sheetName val="데이타"/>
      <sheetName val="식재인부"/>
      <sheetName val="지급자재"/>
      <sheetName val="밸브설치"/>
      <sheetName val="FORM-0"/>
      <sheetName val="AV시스템"/>
      <sheetName val="Sheet3"/>
      <sheetName val="견적서"/>
      <sheetName val="BOQ건축"/>
      <sheetName val="SORCE1"/>
      <sheetName val="총괄표"/>
      <sheetName val="1.설계조건"/>
      <sheetName val="DATA"/>
      <sheetName val="1.설계기준"/>
      <sheetName val="교각1"/>
      <sheetName val="1차증가원가계산"/>
      <sheetName val="토적표"/>
      <sheetName val="dtt0301"/>
      <sheetName val="품셈TABLE"/>
      <sheetName val="내역"/>
      <sheetName val="기본일위"/>
      <sheetName val="ABUT수량-A1"/>
      <sheetName val="1호맨홀수량산출"/>
      <sheetName val="1-1평균터파기고(1)"/>
      <sheetName val="가시설(TYPE-A)"/>
      <sheetName val="1호맨홀가감수량"/>
      <sheetName val="대로근거"/>
      <sheetName val="직공비"/>
      <sheetName val="기본단가표"/>
      <sheetName val="토공"/>
      <sheetName val="기계시공"/>
      <sheetName val="정부노임단가"/>
      <sheetName val="유기공정"/>
      <sheetName val="장비"/>
      <sheetName val="노무"/>
      <sheetName val="자재"/>
      <sheetName val="TYPE-A"/>
      <sheetName val="기초자료"/>
      <sheetName val="진주방향"/>
      <sheetName val="실행내역 "/>
      <sheetName val="현장지지물물량"/>
      <sheetName val="품셈"/>
      <sheetName val="지수"/>
      <sheetName val="FB25JN"/>
      <sheetName val="ITEM"/>
      <sheetName val="4안전율"/>
      <sheetName val="세부내역"/>
      <sheetName val="DATA1"/>
      <sheetName val="설직재-1"/>
      <sheetName val="Sheet5"/>
      <sheetName val="간접"/>
      <sheetName val="98지급계획"/>
      <sheetName val="1-1"/>
      <sheetName val="송라터널총괄"/>
      <sheetName val="Macro(전선)"/>
      <sheetName val="#REF"/>
      <sheetName val="표지 (2)"/>
      <sheetName val="자재단가비교표"/>
      <sheetName val="내역서중"/>
      <sheetName val="소비자가"/>
      <sheetName val="설비내역서"/>
      <sheetName val="건축내역서"/>
      <sheetName val="전기내역서"/>
      <sheetName val="1공구산출내역서"/>
      <sheetName val="신우"/>
      <sheetName val="갑지"/>
      <sheetName val="기성_총괄내역"/>
      <sheetName val="공정별_시공_및_집행내역"/>
      <sheetName val="단면_(2)"/>
      <sheetName val="I_설계조건"/>
      <sheetName val="96노임기준"/>
      <sheetName val="UNSTEADY"/>
      <sheetName val="99노임기준"/>
      <sheetName val="내역(전체)"/>
      <sheetName val="빌딩 안내"/>
      <sheetName val="1.우편집중내역서"/>
      <sheetName val="연습"/>
      <sheetName val="수목데이타 "/>
      <sheetName val="104동"/>
      <sheetName val="DC-2303"/>
      <sheetName val="예산변경원인분석"/>
      <sheetName val="내력서"/>
      <sheetName val="11.자재단가"/>
      <sheetName val="전기"/>
      <sheetName val="WORK"/>
      <sheetName val="단"/>
      <sheetName val="퇴비산출근거"/>
      <sheetName val="계산서(곡선부)"/>
      <sheetName val="-치수표(곡선부)"/>
      <sheetName val="설계개요"/>
      <sheetName val="식재"/>
      <sheetName val="시설물"/>
      <sheetName val="식재출력용"/>
      <sheetName val="유지관리"/>
      <sheetName val="단가"/>
      <sheetName val="단위단가"/>
      <sheetName val="일위대가표"/>
      <sheetName val="Total"/>
      <sheetName val="부표총괄"/>
      <sheetName val="포장복구집계"/>
      <sheetName val="갑지1"/>
      <sheetName val="단면가정"/>
      <sheetName val="설계조건"/>
      <sheetName val="토목"/>
      <sheetName val="APT내역"/>
      <sheetName val="배수철근"/>
      <sheetName val="토사(PE)"/>
      <sheetName val="일위대가목록"/>
      <sheetName val="SLAB&quot;1&quot;"/>
      <sheetName val="쌍송교"/>
      <sheetName val="수량산출"/>
      <sheetName val="내역서 "/>
      <sheetName val="코드표"/>
      <sheetName val="MOTOR"/>
      <sheetName val="guard(mac)"/>
      <sheetName val="목록"/>
      <sheetName val="단가대비"/>
      <sheetName val="원형맨홀수량"/>
      <sheetName val="sub"/>
      <sheetName val="지장물C"/>
      <sheetName val="터파기및재료"/>
      <sheetName val="인건-측정"/>
      <sheetName val="철근단면적"/>
      <sheetName val="금융비용"/>
      <sheetName val="식재(1)"/>
      <sheetName val="식재부대(2)"/>
      <sheetName val="식재유지(3)"/>
      <sheetName val="조경시설(4)"/>
      <sheetName val="놀이시설(5)"/>
      <sheetName val="심사승인"/>
      <sheetName val="DATE"/>
      <sheetName val="청천내"/>
      <sheetName val="견적990322"/>
      <sheetName val="_ｹ-ﾌﾞﾙ"/>
      <sheetName val="특색있는_녹화거리_조성공사(2월_10일)"/>
      <sheetName val="지주목시비량산출서"/>
      <sheetName val="단가조사"/>
      <sheetName val="일위목록"/>
      <sheetName val=" 냉각수펌프"/>
      <sheetName val="물량표S"/>
      <sheetName val="점수계산1-2"/>
      <sheetName val="COPING"/>
      <sheetName val="을"/>
      <sheetName val="분석"/>
      <sheetName val="crude.SLAB RE-bar"/>
      <sheetName val="신길1동"/>
      <sheetName val="단위수량"/>
      <sheetName val="직노"/>
      <sheetName val="공사비집계"/>
      <sheetName val="건축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TAL_BOQ"/>
      <sheetName val="최종BOQ"/>
      <sheetName val="주요자재1"/>
      <sheetName val="주요자재2"/>
      <sheetName val="골재수량수량집계표"/>
      <sheetName val="타공종집계표"/>
      <sheetName val="토공총괄집계"/>
      <sheetName val="총괄철근수량집계표 (1)"/>
      <sheetName val="총괄철근수량집계표(2)"/>
      <sheetName val="라멘토공집계"/>
      <sheetName val="옹벽토공총괄집계"/>
      <sheetName val="옹벽토공(W1)집계"/>
      <sheetName val="옹벽토공(W2)집계 "/>
      <sheetName val="라멘토공(R-B)"/>
      <sheetName val="기존구조물깨기"/>
      <sheetName val="라멘옹벽토공(R-B,W1)"/>
      <sheetName val="라멘옹벽토공(H=8.00,W1)(R-B)"/>
      <sheetName val="라멘옹벽토공(H=3.50,W1)(R-B)"/>
      <sheetName val="라멘옹벽토공(R-B,W2)"/>
      <sheetName val="라멘옹벽토공(H=8.00,W2)(R-B)"/>
      <sheetName val="라멘옹벽토공(H=3.828,W2)(R-B)"/>
      <sheetName val="총괄일반수량집계표"/>
      <sheetName val="라멘구체수량집계"/>
      <sheetName val="라멘(구체)철근수량집계"/>
      <sheetName val="라멘(다웰바)철근수량집계 "/>
      <sheetName val="라멘구체수량산출근거"/>
      <sheetName val="접속슬래브집계"/>
      <sheetName val="접속슬래브철근수량집계"/>
      <sheetName val="접속슬래브산출근거"/>
      <sheetName val="옹벽일반수량집계"/>
      <sheetName val="옹벽철근수량집계"/>
      <sheetName val="라멘옹벽산출근거(W1)"/>
      <sheetName val="라멘옹벽산출근거(W2)"/>
      <sheetName val="라멘옹벽산출근거(H=8.0)"/>
      <sheetName val="라멘옹벽산출근거(H=2.078)"/>
      <sheetName val="라멘옹벽산출근거(H=3.828)"/>
      <sheetName val="표지"/>
      <sheetName val="표지 (2)"/>
      <sheetName val="표지 (3)"/>
      <sheetName val="표지 (4)"/>
      <sheetName val="표지 (5)"/>
      <sheetName val="표지 (6)"/>
      <sheetName val="삽도"/>
      <sheetName val="일위대가"/>
      <sheetName val="교각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총괄집계(매산1교)"/>
      <sheetName val="토공집계(매산1교)"/>
      <sheetName val="slab집계"/>
      <sheetName val="slab집계 (대구)"/>
      <sheetName val="슬래브(대구-S1)(1)"/>
      <sheetName val="슬래브(대구-S1)(2)"/>
      <sheetName val="slab집계 (포항)"/>
      <sheetName val="슬래브(포항-S1)(1)"/>
      <sheetName val="슬래브(포항-S1)(2)"/>
      <sheetName val="교대수량집계"/>
      <sheetName val="교대(대구)수량집계"/>
      <sheetName val="대구-교대(A1-A2)"/>
      <sheetName val="노임단가"/>
      <sheetName val="TOTAL_BOQ"/>
      <sheetName val="흥양2교토공집계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중기사용료"/>
      <sheetName val="기계단가"/>
      <sheetName val="단가비교표"/>
      <sheetName val="노임단가"/>
      <sheetName val="TOTAL_BOQ"/>
      <sheetName val="일위대가"/>
      <sheetName val="수목표준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갱부</v>
          </cell>
          <cell r="C1">
            <v>56352</v>
          </cell>
        </row>
        <row r="2">
          <cell r="B2" t="str">
            <v>도목수</v>
          </cell>
          <cell r="C2">
            <v>81068</v>
          </cell>
        </row>
        <row r="3">
          <cell r="B3" t="str">
            <v>건축목공</v>
          </cell>
          <cell r="C3">
            <v>71803</v>
          </cell>
        </row>
        <row r="4">
          <cell r="B4" t="str">
            <v>형틀목공</v>
          </cell>
          <cell r="C4">
            <v>75306</v>
          </cell>
        </row>
        <row r="5">
          <cell r="B5" t="str">
            <v>창호목공</v>
          </cell>
          <cell r="C5">
            <v>66162</v>
          </cell>
        </row>
        <row r="6">
          <cell r="B6" t="str">
            <v>철골공</v>
          </cell>
          <cell r="C6">
            <v>73514</v>
          </cell>
        </row>
        <row r="7">
          <cell r="B7" t="str">
            <v>철공</v>
          </cell>
          <cell r="C7">
            <v>72430</v>
          </cell>
        </row>
        <row r="8">
          <cell r="B8" t="str">
            <v>철근공</v>
          </cell>
          <cell r="C8">
            <v>77839</v>
          </cell>
        </row>
        <row r="9">
          <cell r="B9" t="str">
            <v>철판공</v>
          </cell>
          <cell r="C9">
            <v>73217</v>
          </cell>
        </row>
        <row r="10">
          <cell r="B10" t="str">
            <v>셧터공</v>
          </cell>
          <cell r="C10">
            <v>64659</v>
          </cell>
        </row>
        <row r="11">
          <cell r="B11" t="str">
            <v>샷쉬공</v>
          </cell>
          <cell r="C11">
            <v>65647</v>
          </cell>
        </row>
        <row r="12">
          <cell r="B12" t="str">
            <v>절단공</v>
          </cell>
          <cell r="C12">
            <v>65881</v>
          </cell>
        </row>
        <row r="13">
          <cell r="B13" t="str">
            <v>석공</v>
          </cell>
          <cell r="C13">
            <v>77005</v>
          </cell>
        </row>
        <row r="14">
          <cell r="B14" t="str">
            <v>특수비계공</v>
          </cell>
          <cell r="C14">
            <v>85884</v>
          </cell>
        </row>
        <row r="15">
          <cell r="B15" t="str">
            <v>비계공</v>
          </cell>
          <cell r="C15">
            <v>79467</v>
          </cell>
        </row>
        <row r="16">
          <cell r="B16" t="str">
            <v>동발공</v>
          </cell>
          <cell r="C16">
            <v>65485</v>
          </cell>
        </row>
        <row r="17">
          <cell r="B17" t="str">
            <v>조적공</v>
          </cell>
          <cell r="C17">
            <v>67986</v>
          </cell>
        </row>
        <row r="18">
          <cell r="B18" t="str">
            <v>치장벽돌공</v>
          </cell>
          <cell r="C18">
            <v>73288</v>
          </cell>
        </row>
        <row r="19">
          <cell r="B19" t="str">
            <v>벽돌제작공</v>
          </cell>
          <cell r="C19">
            <v>61291</v>
          </cell>
        </row>
        <row r="20">
          <cell r="B20" t="str">
            <v>연돌공</v>
          </cell>
          <cell r="C20">
            <v>72745</v>
          </cell>
        </row>
        <row r="21">
          <cell r="B21" t="str">
            <v>미장공</v>
          </cell>
          <cell r="C21">
            <v>71283</v>
          </cell>
        </row>
        <row r="22">
          <cell r="B22" t="str">
            <v>방수공</v>
          </cell>
          <cell r="C22">
            <v>57701</v>
          </cell>
        </row>
        <row r="23">
          <cell r="B23" t="str">
            <v>타일공</v>
          </cell>
          <cell r="C23">
            <v>68147</v>
          </cell>
        </row>
        <row r="24">
          <cell r="B24" t="str">
            <v>줄눈공</v>
          </cell>
          <cell r="C24">
            <v>63589</v>
          </cell>
        </row>
        <row r="25">
          <cell r="B25" t="str">
            <v>연마공</v>
          </cell>
          <cell r="C25">
            <v>67289</v>
          </cell>
        </row>
        <row r="26">
          <cell r="B26" t="str">
            <v>콘크리트공</v>
          </cell>
          <cell r="C26">
            <v>71184</v>
          </cell>
        </row>
        <row r="27">
          <cell r="B27" t="str">
            <v>바이브테타공</v>
          </cell>
          <cell r="C27">
            <v>69081</v>
          </cell>
        </row>
        <row r="28">
          <cell r="B28" t="str">
            <v>보일러공</v>
          </cell>
          <cell r="C28">
            <v>56787</v>
          </cell>
        </row>
        <row r="29">
          <cell r="B29" t="str">
            <v>배관공</v>
          </cell>
          <cell r="C29">
            <v>58907</v>
          </cell>
        </row>
        <row r="30">
          <cell r="B30" t="str">
            <v>온돌공</v>
          </cell>
          <cell r="C30">
            <v>54720</v>
          </cell>
        </row>
        <row r="31">
          <cell r="B31" t="str">
            <v>위생공</v>
          </cell>
          <cell r="C31">
            <v>59212</v>
          </cell>
        </row>
        <row r="32">
          <cell r="B32" t="str">
            <v>보온공</v>
          </cell>
          <cell r="C32">
            <v>63143</v>
          </cell>
        </row>
        <row r="33">
          <cell r="B33" t="str">
            <v>도장공</v>
          </cell>
          <cell r="C33">
            <v>63038</v>
          </cell>
        </row>
        <row r="34">
          <cell r="B34" t="str">
            <v>내장공</v>
          </cell>
          <cell r="C34">
            <v>72244</v>
          </cell>
        </row>
        <row r="35">
          <cell r="B35" t="str">
            <v>도배공</v>
          </cell>
          <cell r="C35">
            <v>58443</v>
          </cell>
        </row>
        <row r="36">
          <cell r="B36" t="str">
            <v>아스타일공</v>
          </cell>
          <cell r="C36">
            <v>71686</v>
          </cell>
        </row>
        <row r="37">
          <cell r="B37" t="str">
            <v>기와공</v>
          </cell>
          <cell r="C37">
            <v>69476</v>
          </cell>
        </row>
        <row r="38">
          <cell r="B38" t="str">
            <v>슬레이트공</v>
          </cell>
          <cell r="C38">
            <v>72727</v>
          </cell>
        </row>
        <row r="39">
          <cell r="B39" t="str">
            <v>화약취급공</v>
          </cell>
          <cell r="C39">
            <v>69595</v>
          </cell>
        </row>
        <row r="40">
          <cell r="B40" t="str">
            <v>착암공</v>
          </cell>
          <cell r="C40">
            <v>57292</v>
          </cell>
        </row>
        <row r="41">
          <cell r="B41" t="str">
            <v>보안공</v>
          </cell>
          <cell r="C41">
            <v>41290</v>
          </cell>
        </row>
        <row r="42">
          <cell r="B42" t="str">
            <v>포장공</v>
          </cell>
          <cell r="C42">
            <v>65494</v>
          </cell>
        </row>
        <row r="43">
          <cell r="B43" t="str">
            <v>포설공</v>
          </cell>
          <cell r="C43">
            <v>65082</v>
          </cell>
        </row>
        <row r="44">
          <cell r="B44" t="str">
            <v>궤도공</v>
          </cell>
          <cell r="C44">
            <v>60000</v>
          </cell>
        </row>
        <row r="45">
          <cell r="B45" t="str">
            <v>철도용접공</v>
          </cell>
          <cell r="C45">
            <v>67201</v>
          </cell>
        </row>
        <row r="46">
          <cell r="B46" t="str">
            <v>잠수부</v>
          </cell>
          <cell r="C46">
            <v>81832</v>
          </cell>
        </row>
        <row r="47">
          <cell r="B47" t="str">
            <v>잠함공</v>
          </cell>
        </row>
        <row r="48">
          <cell r="B48" t="str">
            <v>보링공</v>
          </cell>
          <cell r="C48">
            <v>58626</v>
          </cell>
        </row>
        <row r="49">
          <cell r="B49" t="str">
            <v>우물공</v>
          </cell>
          <cell r="C49">
            <v>50558</v>
          </cell>
        </row>
        <row r="50">
          <cell r="B50" t="str">
            <v>영림기사</v>
          </cell>
          <cell r="C50">
            <v>72675</v>
          </cell>
        </row>
        <row r="51">
          <cell r="B51" t="str">
            <v>조경공</v>
          </cell>
          <cell r="C51">
            <v>60207</v>
          </cell>
        </row>
        <row r="52">
          <cell r="B52" t="str">
            <v>벌목공</v>
          </cell>
          <cell r="C52">
            <v>66433</v>
          </cell>
        </row>
        <row r="53">
          <cell r="B53" t="str">
            <v>조림인부</v>
          </cell>
          <cell r="C53">
            <v>53688</v>
          </cell>
        </row>
        <row r="54">
          <cell r="B54" t="str">
            <v>기계설치공</v>
          </cell>
          <cell r="C54">
            <v>80805</v>
          </cell>
        </row>
        <row r="55">
          <cell r="B55" t="str">
            <v>특수용접공</v>
          </cell>
          <cell r="C55">
            <v>141421</v>
          </cell>
        </row>
        <row r="56">
          <cell r="B56" t="str">
            <v>플랜용접공</v>
          </cell>
          <cell r="C56">
            <v>95379</v>
          </cell>
        </row>
        <row r="57">
          <cell r="B57" t="str">
            <v>플랜배관공</v>
          </cell>
          <cell r="C57">
            <v>97219</v>
          </cell>
        </row>
        <row r="58">
          <cell r="B58" t="str">
            <v>플랜제관공</v>
          </cell>
          <cell r="C58">
            <v>81966</v>
          </cell>
        </row>
        <row r="59">
          <cell r="B59" t="str">
            <v>시공측량사</v>
          </cell>
          <cell r="C59">
            <v>58506</v>
          </cell>
        </row>
        <row r="60">
          <cell r="B60" t="str">
            <v>측량사조수</v>
          </cell>
          <cell r="C60">
            <v>38777</v>
          </cell>
        </row>
        <row r="61">
          <cell r="B61" t="str">
            <v>측부</v>
          </cell>
          <cell r="C61">
            <v>32725</v>
          </cell>
        </row>
        <row r="62">
          <cell r="B62" t="str">
            <v>검조부</v>
          </cell>
          <cell r="C62">
            <v>32800</v>
          </cell>
        </row>
        <row r="63">
          <cell r="B63" t="str">
            <v>송전전공</v>
          </cell>
          <cell r="C63">
            <v>234733</v>
          </cell>
        </row>
        <row r="64">
          <cell r="B64" t="str">
            <v>활선전공</v>
          </cell>
        </row>
        <row r="65">
          <cell r="B65" t="str">
            <v>배전전공</v>
          </cell>
          <cell r="C65">
            <v>192603</v>
          </cell>
        </row>
        <row r="66">
          <cell r="B66" t="str">
            <v>배전활선전공</v>
          </cell>
          <cell r="C66">
            <v>215055</v>
          </cell>
        </row>
        <row r="67">
          <cell r="B67" t="str">
            <v>플랜트전공</v>
          </cell>
          <cell r="C67">
            <v>64285</v>
          </cell>
        </row>
        <row r="68">
          <cell r="B68" t="str">
            <v>내선전공</v>
          </cell>
          <cell r="C68">
            <v>57286</v>
          </cell>
        </row>
        <row r="69">
          <cell r="B69" t="str">
            <v>특고압케이블전공</v>
          </cell>
          <cell r="C69">
            <v>98463</v>
          </cell>
        </row>
        <row r="70">
          <cell r="B70" t="str">
            <v>고압케이블전공</v>
          </cell>
          <cell r="C70">
            <v>74584</v>
          </cell>
        </row>
        <row r="71">
          <cell r="B71" t="str">
            <v>저압케이블전공</v>
          </cell>
          <cell r="C71">
            <v>61877</v>
          </cell>
        </row>
        <row r="72">
          <cell r="B72" t="str">
            <v>철도신호공</v>
          </cell>
          <cell r="C72">
            <v>88167</v>
          </cell>
        </row>
        <row r="73">
          <cell r="B73" t="str">
            <v>계장공</v>
          </cell>
          <cell r="C73">
            <v>60822</v>
          </cell>
        </row>
        <row r="74">
          <cell r="B74" t="str">
            <v>통신외선공</v>
          </cell>
          <cell r="C74">
            <v>89013</v>
          </cell>
        </row>
        <row r="75">
          <cell r="B75" t="str">
            <v>통신설비공</v>
          </cell>
          <cell r="C75">
            <v>76852</v>
          </cell>
        </row>
        <row r="76">
          <cell r="B76" t="str">
            <v>통신내선공</v>
          </cell>
          <cell r="C76">
            <v>72591</v>
          </cell>
        </row>
        <row r="77">
          <cell r="B77" t="str">
            <v>통신케이블공</v>
          </cell>
          <cell r="C77">
            <v>90455</v>
          </cell>
        </row>
        <row r="78">
          <cell r="B78" t="str">
            <v>무선안테나공</v>
          </cell>
          <cell r="C78">
            <v>110956</v>
          </cell>
        </row>
        <row r="79">
          <cell r="B79" t="str">
            <v>수작업반장</v>
          </cell>
          <cell r="C79">
            <v>74369</v>
          </cell>
        </row>
        <row r="80">
          <cell r="B80" t="str">
            <v>작업반장</v>
          </cell>
          <cell r="C80">
            <v>60326</v>
          </cell>
        </row>
        <row r="81">
          <cell r="B81" t="str">
            <v>목도</v>
          </cell>
          <cell r="C81">
            <v>64758</v>
          </cell>
        </row>
        <row r="82">
          <cell r="B82" t="str">
            <v>조력공</v>
          </cell>
          <cell r="C82">
            <v>48912</v>
          </cell>
        </row>
        <row r="83">
          <cell r="B83" t="str">
            <v>특별인부</v>
          </cell>
          <cell r="C83">
            <v>57379</v>
          </cell>
        </row>
        <row r="84">
          <cell r="B84" t="str">
            <v>보통인부</v>
          </cell>
          <cell r="C84">
            <v>37736</v>
          </cell>
        </row>
        <row r="85">
          <cell r="B85" t="str">
            <v>중기운전기사</v>
          </cell>
          <cell r="C85">
            <v>56951</v>
          </cell>
        </row>
        <row r="86">
          <cell r="B86" t="str">
            <v>중기조장</v>
          </cell>
          <cell r="C86">
            <v>55484</v>
          </cell>
        </row>
        <row r="87">
          <cell r="B87" t="str">
            <v>운반차운전사</v>
          </cell>
          <cell r="C87">
            <v>51077</v>
          </cell>
        </row>
        <row r="88">
          <cell r="B88" t="str">
            <v>기계운전사</v>
          </cell>
          <cell r="C88">
            <v>54325</v>
          </cell>
        </row>
        <row r="89">
          <cell r="B89" t="str">
            <v>중기운전조수</v>
          </cell>
          <cell r="C89">
            <v>42762</v>
          </cell>
        </row>
        <row r="90">
          <cell r="B90" t="str">
            <v>고급선원</v>
          </cell>
          <cell r="C90">
            <v>63950</v>
          </cell>
        </row>
        <row r="91">
          <cell r="B91" t="str">
            <v>보통선원</v>
          </cell>
          <cell r="C91">
            <v>49346</v>
          </cell>
        </row>
        <row r="92">
          <cell r="B92" t="str">
            <v>선부</v>
          </cell>
          <cell r="C92">
            <v>40088</v>
          </cell>
        </row>
        <row r="93">
          <cell r="B93" t="str">
            <v>준설선선장</v>
          </cell>
          <cell r="C93">
            <v>79532</v>
          </cell>
        </row>
        <row r="94">
          <cell r="B94" t="str">
            <v>준설기관장</v>
          </cell>
          <cell r="C94">
            <v>70637</v>
          </cell>
        </row>
        <row r="95">
          <cell r="B95" t="str">
            <v>준설기관사</v>
          </cell>
          <cell r="C95">
            <v>56955</v>
          </cell>
        </row>
        <row r="96">
          <cell r="B96" t="str">
            <v>준설운전사</v>
          </cell>
          <cell r="C96">
            <v>66688</v>
          </cell>
        </row>
        <row r="97">
          <cell r="B97" t="str">
            <v>준설전기사</v>
          </cell>
          <cell r="C97">
            <v>63631</v>
          </cell>
        </row>
        <row r="98">
          <cell r="B98" t="str">
            <v>기계설치공</v>
          </cell>
          <cell r="C98">
            <v>67415</v>
          </cell>
        </row>
        <row r="99">
          <cell r="B99" t="str">
            <v>기계공</v>
          </cell>
          <cell r="C99">
            <v>58906</v>
          </cell>
        </row>
        <row r="100">
          <cell r="B100" t="str">
            <v>선반공</v>
          </cell>
          <cell r="C100">
            <v>78752</v>
          </cell>
        </row>
        <row r="101">
          <cell r="B101" t="str">
            <v>정비공</v>
          </cell>
          <cell r="C101">
            <v>52502</v>
          </cell>
        </row>
        <row r="102">
          <cell r="B102" t="str">
            <v>벨트콘베어작업공</v>
          </cell>
        </row>
        <row r="103">
          <cell r="B103" t="str">
            <v>현도사</v>
          </cell>
        </row>
        <row r="104">
          <cell r="B104" t="str">
            <v>제도사</v>
          </cell>
          <cell r="C104">
            <v>46978</v>
          </cell>
        </row>
        <row r="105">
          <cell r="B105" t="str">
            <v>시험사1급</v>
          </cell>
          <cell r="C105">
            <v>47867</v>
          </cell>
        </row>
        <row r="106">
          <cell r="B106" t="str">
            <v>시험사2급</v>
          </cell>
          <cell r="C106">
            <v>42272</v>
          </cell>
        </row>
        <row r="107">
          <cell r="B107" t="str">
            <v>시험사3급</v>
          </cell>
          <cell r="C107">
            <v>36667</v>
          </cell>
        </row>
        <row r="108">
          <cell r="B108" t="str">
            <v>시험사4급</v>
          </cell>
          <cell r="C108">
            <v>30223</v>
          </cell>
        </row>
        <row r="109">
          <cell r="B109" t="str">
            <v>시험보조사</v>
          </cell>
          <cell r="C109">
            <v>31003</v>
          </cell>
        </row>
        <row r="110">
          <cell r="B110" t="str">
            <v>유리공</v>
          </cell>
          <cell r="C110">
            <v>63783</v>
          </cell>
        </row>
        <row r="111">
          <cell r="B111" t="str">
            <v>함석공</v>
          </cell>
          <cell r="C111">
            <v>68943</v>
          </cell>
        </row>
        <row r="112">
          <cell r="B112" t="str">
            <v>일반용접공</v>
          </cell>
          <cell r="C112">
            <v>74016</v>
          </cell>
        </row>
        <row r="113">
          <cell r="B113" t="str">
            <v>리벳공</v>
          </cell>
          <cell r="C113">
            <v>71579</v>
          </cell>
        </row>
        <row r="114">
          <cell r="B114" t="str">
            <v>루우핑공</v>
          </cell>
        </row>
        <row r="115">
          <cell r="B115" t="str">
            <v>닥트공</v>
          </cell>
          <cell r="C115">
            <v>58041</v>
          </cell>
        </row>
        <row r="116">
          <cell r="B116" t="str">
            <v>대장공</v>
          </cell>
        </row>
        <row r="117">
          <cell r="B117" t="str">
            <v>할석공</v>
          </cell>
          <cell r="C117">
            <v>77728</v>
          </cell>
        </row>
        <row r="118">
          <cell r="B118" t="str">
            <v>제철축로공</v>
          </cell>
          <cell r="C118">
            <v>93345</v>
          </cell>
        </row>
        <row r="119">
          <cell r="B119" t="str">
            <v>양생공</v>
          </cell>
          <cell r="C119">
            <v>42244</v>
          </cell>
        </row>
        <row r="120">
          <cell r="B120" t="str">
            <v>계령공</v>
          </cell>
        </row>
        <row r="121">
          <cell r="B121" t="str">
            <v>모래분사공</v>
          </cell>
          <cell r="C121">
            <v>49962</v>
          </cell>
        </row>
        <row r="122">
          <cell r="B122" t="str">
            <v>사공(배포함)</v>
          </cell>
        </row>
        <row r="123">
          <cell r="B123" t="str">
            <v>마부(우마차포함)</v>
          </cell>
        </row>
        <row r="124">
          <cell r="B124" t="str">
            <v>제재공</v>
          </cell>
        </row>
        <row r="125">
          <cell r="B125" t="str">
            <v>철도궤도공</v>
          </cell>
          <cell r="C125">
            <v>65636</v>
          </cell>
        </row>
        <row r="126">
          <cell r="B126" t="str">
            <v>지적기사1급</v>
          </cell>
          <cell r="C126">
            <v>93540</v>
          </cell>
        </row>
        <row r="127">
          <cell r="B127" t="str">
            <v>지적기사2급</v>
          </cell>
          <cell r="C127">
            <v>72183</v>
          </cell>
        </row>
        <row r="128">
          <cell r="B128" t="str">
            <v>지적기능사1급</v>
          </cell>
          <cell r="C128">
            <v>53062</v>
          </cell>
        </row>
        <row r="129">
          <cell r="B129" t="str">
            <v>지적기능사2급</v>
          </cell>
          <cell r="C129">
            <v>32715</v>
          </cell>
        </row>
        <row r="130">
          <cell r="B130" t="str">
            <v>H/W설치기사</v>
          </cell>
          <cell r="C130">
            <v>82913</v>
          </cell>
        </row>
        <row r="131">
          <cell r="B131" t="str">
            <v>H/W시험기사</v>
          </cell>
          <cell r="C131">
            <v>84088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A1:Z24"/>
  <sheetViews>
    <sheetView tabSelected="1" view="pageBreakPreview" zoomScaleNormal="100" zoomScaleSheetLayoutView="100" workbookViewId="0">
      <selection activeCell="B3" sqref="B3"/>
    </sheetView>
  </sheetViews>
  <sheetFormatPr defaultRowHeight="16.5"/>
  <cols>
    <col min="1" max="26" width="5.375" style="21" customWidth="1"/>
  </cols>
  <sheetData>
    <row r="1" spans="1:26" ht="21.95" customHeight="1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</row>
    <row r="2" spans="1:26" ht="32.1" customHeight="1">
      <c r="A2" s="9"/>
      <c r="B2" s="123" t="s">
        <v>348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0"/>
    </row>
    <row r="3" spans="1:26" ht="24" customHeight="1">
      <c r="A3" s="9"/>
      <c r="B3" s="118" t="s">
        <v>341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0"/>
    </row>
    <row r="4" spans="1:26" ht="24" customHeight="1">
      <c r="A4" s="9"/>
      <c r="B4" s="124" t="s">
        <v>200</v>
      </c>
      <c r="C4" s="124"/>
      <c r="D4" s="124"/>
      <c r="E4" s="124"/>
      <c r="F4" s="124"/>
      <c r="G4" s="124" t="s">
        <v>201</v>
      </c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 t="s">
        <v>202</v>
      </c>
      <c r="X4" s="124"/>
      <c r="Y4" s="124"/>
      <c r="Z4" s="10"/>
    </row>
    <row r="5" spans="1:26" ht="24" customHeight="1">
      <c r="A5" s="9"/>
      <c r="B5" s="139" t="s">
        <v>199</v>
      </c>
      <c r="C5" s="140"/>
      <c r="D5" s="140"/>
      <c r="E5" s="140"/>
      <c r="F5" s="141"/>
      <c r="G5" s="136" t="str">
        <f t="shared" ref="G5:G8" si="0">"일금 " &amp; NUMBERSTRING(R5,1) &amp; "원정"</f>
        <v>일금 오십육억원정</v>
      </c>
      <c r="H5" s="137"/>
      <c r="I5" s="137"/>
      <c r="J5" s="137"/>
      <c r="K5" s="137"/>
      <c r="L5" s="137"/>
      <c r="M5" s="137"/>
      <c r="N5" s="137"/>
      <c r="O5" s="137"/>
      <c r="P5" s="137"/>
      <c r="Q5" s="138"/>
      <c r="R5" s="133">
        <f>R8</f>
        <v>5600000000</v>
      </c>
      <c r="S5" s="134"/>
      <c r="T5" s="134"/>
      <c r="U5" s="134"/>
      <c r="V5" s="135"/>
      <c r="W5" s="130"/>
      <c r="X5" s="131"/>
      <c r="Y5" s="132"/>
      <c r="Z5" s="10"/>
    </row>
    <row r="6" spans="1:26" ht="24" customHeight="1">
      <c r="A6" s="9"/>
      <c r="B6" s="128" t="s">
        <v>195</v>
      </c>
      <c r="C6" s="128"/>
      <c r="D6" s="128" t="s">
        <v>203</v>
      </c>
      <c r="E6" s="128"/>
      <c r="F6" s="128"/>
      <c r="G6" s="126" t="str">
        <f t="shared" si="0"/>
        <v>일금 오십억구천구십만구천구십일원정</v>
      </c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5">
        <f>'1-3.총괄(장기-2차)'!L24</f>
        <v>5090909091</v>
      </c>
      <c r="S6" s="125"/>
      <c r="T6" s="125"/>
      <c r="U6" s="125"/>
      <c r="V6" s="125"/>
      <c r="W6" s="127"/>
      <c r="X6" s="127"/>
      <c r="Y6" s="127"/>
      <c r="Z6" s="10"/>
    </row>
    <row r="7" spans="1:26" ht="24" customHeight="1">
      <c r="A7" s="9"/>
      <c r="B7" s="128"/>
      <c r="C7" s="128"/>
      <c r="D7" s="128" t="s">
        <v>193</v>
      </c>
      <c r="E7" s="128"/>
      <c r="F7" s="128"/>
      <c r="G7" s="126" t="str">
        <f t="shared" si="0"/>
        <v>일금 오억구백구만구백구원정</v>
      </c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5">
        <f>'1-3.총괄(장기-2차)'!L25</f>
        <v>509090909</v>
      </c>
      <c r="S7" s="125"/>
      <c r="T7" s="125"/>
      <c r="U7" s="125"/>
      <c r="V7" s="125"/>
      <c r="W7" s="127"/>
      <c r="X7" s="127"/>
      <c r="Y7" s="127"/>
      <c r="Z7" s="10"/>
    </row>
    <row r="8" spans="1:26" ht="24" customHeight="1">
      <c r="A8" s="9"/>
      <c r="B8" s="128"/>
      <c r="C8" s="128"/>
      <c r="D8" s="128" t="s">
        <v>204</v>
      </c>
      <c r="E8" s="128"/>
      <c r="F8" s="128"/>
      <c r="G8" s="126" t="str">
        <f t="shared" si="0"/>
        <v>일금 오십육억원정</v>
      </c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5">
        <f>R6+R7</f>
        <v>5600000000</v>
      </c>
      <c r="S8" s="125"/>
      <c r="T8" s="125"/>
      <c r="U8" s="125"/>
      <c r="V8" s="125"/>
      <c r="W8" s="127"/>
      <c r="X8" s="127"/>
      <c r="Y8" s="127"/>
      <c r="Z8" s="10"/>
    </row>
    <row r="9" spans="1:26" ht="21" customHeight="1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</row>
    <row r="10" spans="1:26" ht="21" customHeight="1">
      <c r="A10" s="12"/>
      <c r="B10" s="13" t="s">
        <v>205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</row>
    <row r="11" spans="1:26" ht="21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</row>
    <row r="12" spans="1:26" ht="21" customHeight="1">
      <c r="A12" s="12"/>
      <c r="B12" s="13" t="s">
        <v>321</v>
      </c>
      <c r="C12" s="13"/>
      <c r="D12" s="13"/>
      <c r="E12" s="91" t="s">
        <v>325</v>
      </c>
      <c r="F12" s="91"/>
      <c r="G12" s="91"/>
      <c r="H12" s="92"/>
      <c r="I12" s="91"/>
      <c r="J12" s="122">
        <f>'1-4.준공내역서(장기-2차)'!D22+'1-4.준공내역서(장기-2차)'!D25+'1-4.준공내역서(장기-2차)'!D15</f>
        <v>58721</v>
      </c>
      <c r="K12" s="122"/>
      <c r="L12" s="91" t="s">
        <v>206</v>
      </c>
      <c r="M12" s="13"/>
      <c r="N12" s="13"/>
      <c r="O12" s="13" t="s">
        <v>339</v>
      </c>
      <c r="P12" s="13"/>
      <c r="Q12" s="13"/>
      <c r="R12" s="91" t="s">
        <v>340</v>
      </c>
      <c r="S12" s="91"/>
      <c r="T12" s="91"/>
      <c r="U12" s="91"/>
      <c r="V12" s="93"/>
      <c r="W12" s="129">
        <f>'1-4.준공내역서(장기-2차)'!D36</f>
        <v>18426</v>
      </c>
      <c r="X12" s="129"/>
      <c r="Y12" s="91" t="s">
        <v>206</v>
      </c>
      <c r="Z12" s="14"/>
    </row>
    <row r="13" spans="1:26" ht="21" customHeight="1">
      <c r="A13" s="12"/>
      <c r="B13" s="13"/>
      <c r="C13" s="13"/>
      <c r="D13" s="13"/>
      <c r="E13" s="91" t="s">
        <v>349</v>
      </c>
      <c r="F13" s="91"/>
      <c r="G13" s="91"/>
      <c r="H13" s="119"/>
      <c r="I13" s="91"/>
      <c r="J13" s="122">
        <f>'1-4.준공내역서(장기-2차)'!D23+'1-4.준공내역서(장기-2차)'!D26</f>
        <v>1381</v>
      </c>
      <c r="K13" s="122"/>
      <c r="L13" s="91" t="s">
        <v>206</v>
      </c>
      <c r="M13" s="13"/>
      <c r="N13" s="13"/>
      <c r="O13" s="13"/>
      <c r="P13" s="13"/>
      <c r="Q13" s="13"/>
      <c r="R13" s="13"/>
      <c r="S13" s="13"/>
      <c r="T13" s="13"/>
      <c r="U13" s="13"/>
      <c r="V13" s="95"/>
      <c r="W13" s="94"/>
      <c r="X13" s="94"/>
      <c r="Y13" s="13"/>
      <c r="Z13" s="14"/>
    </row>
    <row r="14" spans="1:26" ht="21" customHeight="1">
      <c r="A14" s="12"/>
      <c r="B14" s="13"/>
      <c r="C14" s="13"/>
      <c r="D14" s="13"/>
      <c r="E14" s="13"/>
      <c r="F14" s="13"/>
      <c r="G14" s="13"/>
      <c r="H14" s="94"/>
      <c r="I14" s="13"/>
      <c r="J14" s="94"/>
      <c r="K14" s="9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94"/>
      <c r="W14" s="94"/>
      <c r="X14" s="94"/>
      <c r="Y14" s="13"/>
      <c r="Z14" s="14"/>
    </row>
    <row r="15" spans="1:26" ht="21" customHeight="1">
      <c r="A15" s="12"/>
      <c r="B15" s="13" t="s">
        <v>336</v>
      </c>
      <c r="C15" s="13"/>
      <c r="D15" s="13"/>
      <c r="E15" s="91" t="s">
        <v>322</v>
      </c>
      <c r="F15" s="91"/>
      <c r="G15" s="91"/>
      <c r="H15" s="93"/>
      <c r="I15" s="91"/>
      <c r="J15" s="121">
        <v>1</v>
      </c>
      <c r="K15" s="121"/>
      <c r="L15" s="91" t="s">
        <v>323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/>
    </row>
    <row r="16" spans="1:26" ht="21" customHeight="1">
      <c r="A16" s="12"/>
      <c r="B16" s="13"/>
      <c r="C16" s="13"/>
      <c r="D16" s="13"/>
      <c r="E16" s="13"/>
      <c r="F16" s="13"/>
      <c r="G16" s="13"/>
      <c r="H16" s="95"/>
      <c r="I16" s="13"/>
      <c r="J16" s="96"/>
      <c r="K16" s="96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</row>
    <row r="17" spans="1:26" ht="21" customHeight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</row>
    <row r="18" spans="1:26" ht="21" customHeight="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21" customHeight="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/>
    </row>
    <row r="20" spans="1:26" ht="32.1" customHeigh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20" t="s">
        <v>207</v>
      </c>
      <c r="P20" s="120"/>
      <c r="Q20" s="120"/>
      <c r="R20" s="97" t="s">
        <v>208</v>
      </c>
      <c r="S20" s="13" t="s">
        <v>209</v>
      </c>
      <c r="T20" s="13"/>
      <c r="U20" s="13"/>
      <c r="V20" s="13"/>
      <c r="W20" s="13"/>
      <c r="X20" s="13"/>
      <c r="Y20" s="13"/>
      <c r="Z20" s="14"/>
    </row>
    <row r="21" spans="1:26" ht="32.1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20" t="s">
        <v>210</v>
      </c>
      <c r="P21" s="120"/>
      <c r="Q21" s="120"/>
      <c r="R21" s="97" t="s">
        <v>208</v>
      </c>
      <c r="S21" s="13" t="s">
        <v>279</v>
      </c>
      <c r="T21" s="13"/>
      <c r="U21" s="13"/>
      <c r="V21" s="13"/>
      <c r="W21" s="13"/>
      <c r="X21" s="13"/>
      <c r="Y21" s="13"/>
      <c r="Z21" s="14"/>
    </row>
    <row r="22" spans="1:26" ht="32.1" customHeight="1">
      <c r="A22" s="9"/>
      <c r="B22" s="15"/>
      <c r="C22" s="15"/>
      <c r="D22" s="15"/>
      <c r="E22" s="15"/>
      <c r="F22" s="15"/>
      <c r="G22" s="15"/>
      <c r="H22" s="95"/>
      <c r="I22" s="13"/>
      <c r="J22" s="96"/>
      <c r="K22" s="15"/>
      <c r="L22" s="15"/>
      <c r="M22" s="15"/>
      <c r="N22" s="16"/>
      <c r="O22" s="120" t="s">
        <v>211</v>
      </c>
      <c r="P22" s="120"/>
      <c r="Q22" s="120"/>
      <c r="R22" s="97" t="s">
        <v>208</v>
      </c>
      <c r="S22" s="13" t="s">
        <v>212</v>
      </c>
      <c r="T22" s="16"/>
      <c r="U22" s="16"/>
      <c r="V22" s="17"/>
      <c r="W22" s="98" t="s">
        <v>259</v>
      </c>
      <c r="X22" s="17"/>
      <c r="Y22"/>
      <c r="Z22" s="10"/>
    </row>
    <row r="23" spans="1:26" ht="24" customHeight="1">
      <c r="A23" s="9"/>
      <c r="B23" s="15"/>
      <c r="C23" s="15"/>
      <c r="D23" s="15"/>
      <c r="E23" s="15"/>
      <c r="F23" s="15"/>
      <c r="G23" s="15"/>
      <c r="H23" s="95"/>
      <c r="I23" s="13"/>
      <c r="J23" s="96"/>
      <c r="K23" s="15"/>
      <c r="L23" s="15"/>
      <c r="M23" s="15"/>
      <c r="N23" s="16"/>
      <c r="O23" s="99"/>
      <c r="P23" s="99"/>
      <c r="Q23" s="99"/>
      <c r="R23" s="97"/>
      <c r="S23" s="13"/>
      <c r="T23" s="16"/>
      <c r="U23" s="16"/>
      <c r="V23" s="17"/>
      <c r="W23" s="98"/>
      <c r="X23" s="17"/>
      <c r="Y23" s="16"/>
      <c r="Z23" s="10"/>
    </row>
    <row r="24" spans="1:26" ht="21.95" customHeight="1" thickBot="1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8"/>
      <c r="V24" s="28"/>
      <c r="W24" s="28"/>
      <c r="X24" s="19"/>
      <c r="Y24" s="19"/>
      <c r="Z24" s="20"/>
    </row>
  </sheetData>
  <mergeCells count="28">
    <mergeCell ref="W12:X12"/>
    <mergeCell ref="D8:F8"/>
    <mergeCell ref="W5:Y5"/>
    <mergeCell ref="R5:V5"/>
    <mergeCell ref="G5:Q5"/>
    <mergeCell ref="B5:F5"/>
    <mergeCell ref="B2:Y2"/>
    <mergeCell ref="W4:Y4"/>
    <mergeCell ref="G4:V4"/>
    <mergeCell ref="B4:F4"/>
    <mergeCell ref="R8:V8"/>
    <mergeCell ref="R6:V6"/>
    <mergeCell ref="G8:Q8"/>
    <mergeCell ref="R7:V7"/>
    <mergeCell ref="W7:Y7"/>
    <mergeCell ref="W8:Y8"/>
    <mergeCell ref="W6:Y6"/>
    <mergeCell ref="G6:Q6"/>
    <mergeCell ref="G7:Q7"/>
    <mergeCell ref="B6:C8"/>
    <mergeCell ref="D6:F6"/>
    <mergeCell ref="D7:F7"/>
    <mergeCell ref="O22:Q22"/>
    <mergeCell ref="O20:Q20"/>
    <mergeCell ref="O21:Q21"/>
    <mergeCell ref="J15:K15"/>
    <mergeCell ref="J12:K12"/>
    <mergeCell ref="J13:K13"/>
  </mergeCells>
  <phoneticPr fontId="2" type="noConversion"/>
  <conditionalFormatting sqref="W5">
    <cfRule type="cellIs" dxfId="3" priority="11" stopIfTrue="1" operator="equal">
      <formula>0</formula>
    </cfRule>
  </conditionalFormatting>
  <conditionalFormatting sqref="W6">
    <cfRule type="cellIs" dxfId="2" priority="10" stopIfTrue="1" operator="equal">
      <formula>0</formula>
    </cfRule>
  </conditionalFormatting>
  <conditionalFormatting sqref="W7">
    <cfRule type="cellIs" dxfId="1" priority="9" stopIfTrue="1" operator="equal">
      <formula>0</formula>
    </cfRule>
  </conditionalFormatting>
  <conditionalFormatting sqref="W8">
    <cfRule type="cellIs" dxfId="0" priority="8" stopIfTrue="1" operator="equal">
      <formula>0</formula>
    </cfRule>
  </conditionalFormatting>
  <printOptions horizontalCentered="1"/>
  <pageMargins left="0.47244094488188981" right="0.47244094488188981" top="0.47244094488188981" bottom="0.4724409448818898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A1:AG45"/>
  <sheetViews>
    <sheetView view="pageBreakPreview" zoomScale="130" zoomScaleNormal="100" zoomScaleSheetLayoutView="130" workbookViewId="0">
      <selection activeCell="H23" sqref="H23:S24"/>
    </sheetView>
  </sheetViews>
  <sheetFormatPr defaultRowHeight="12"/>
  <cols>
    <col min="1" max="1" width="10.625" style="24" customWidth="1"/>
    <col min="2" max="2" width="11.625" style="24" customWidth="1"/>
    <col min="3" max="3" width="30.625" style="24" customWidth="1"/>
    <col min="4" max="4" width="16.625" style="24" customWidth="1"/>
    <col min="5" max="5" width="12.625" style="24" customWidth="1"/>
    <col min="6" max="6" width="10.625" style="24" customWidth="1"/>
    <col min="7" max="7" width="9" style="24"/>
    <col min="8" max="8" width="21.125" style="24" customWidth="1"/>
    <col min="9" max="33" width="9" style="24"/>
    <col min="34" max="258" width="9" style="25"/>
    <col min="259" max="259" width="28.875" style="25" customWidth="1"/>
    <col min="260" max="260" width="16.25" style="25" customWidth="1"/>
    <col min="261" max="261" width="10.75" style="25" bestFit="1" customWidth="1"/>
    <col min="262" max="514" width="9" style="25"/>
    <col min="515" max="515" width="28.875" style="25" customWidth="1"/>
    <col min="516" max="516" width="16.25" style="25" customWidth="1"/>
    <col min="517" max="517" width="10.75" style="25" bestFit="1" customWidth="1"/>
    <col min="518" max="770" width="9" style="25"/>
    <col min="771" max="771" width="28.875" style="25" customWidth="1"/>
    <col min="772" max="772" width="16.25" style="25" customWidth="1"/>
    <col min="773" max="773" width="10.75" style="25" bestFit="1" customWidth="1"/>
    <col min="774" max="1026" width="9" style="25"/>
    <col min="1027" max="1027" width="28.875" style="25" customWidth="1"/>
    <col min="1028" max="1028" width="16.25" style="25" customWidth="1"/>
    <col min="1029" max="1029" width="10.75" style="25" bestFit="1" customWidth="1"/>
    <col min="1030" max="1282" width="9" style="25"/>
    <col min="1283" max="1283" width="28.875" style="25" customWidth="1"/>
    <col min="1284" max="1284" width="16.25" style="25" customWidth="1"/>
    <col min="1285" max="1285" width="10.75" style="25" bestFit="1" customWidth="1"/>
    <col min="1286" max="1538" width="9" style="25"/>
    <col min="1539" max="1539" width="28.875" style="25" customWidth="1"/>
    <col min="1540" max="1540" width="16.25" style="25" customWidth="1"/>
    <col min="1541" max="1541" width="10.75" style="25" bestFit="1" customWidth="1"/>
    <col min="1542" max="1794" width="9" style="25"/>
    <col min="1795" max="1795" width="28.875" style="25" customWidth="1"/>
    <col min="1796" max="1796" width="16.25" style="25" customWidth="1"/>
    <col min="1797" max="1797" width="10.75" style="25" bestFit="1" customWidth="1"/>
    <col min="1798" max="2050" width="9" style="25"/>
    <col min="2051" max="2051" width="28.875" style="25" customWidth="1"/>
    <col min="2052" max="2052" width="16.25" style="25" customWidth="1"/>
    <col min="2053" max="2053" width="10.75" style="25" bestFit="1" customWidth="1"/>
    <col min="2054" max="2306" width="9" style="25"/>
    <col min="2307" max="2307" width="28.875" style="25" customWidth="1"/>
    <col min="2308" max="2308" width="16.25" style="25" customWidth="1"/>
    <col min="2309" max="2309" width="10.75" style="25" bestFit="1" customWidth="1"/>
    <col min="2310" max="2562" width="9" style="25"/>
    <col min="2563" max="2563" width="28.875" style="25" customWidth="1"/>
    <col min="2564" max="2564" width="16.25" style="25" customWidth="1"/>
    <col min="2565" max="2565" width="10.75" style="25" bestFit="1" customWidth="1"/>
    <col min="2566" max="2818" width="9" style="25"/>
    <col min="2819" max="2819" width="28.875" style="25" customWidth="1"/>
    <col min="2820" max="2820" width="16.25" style="25" customWidth="1"/>
    <col min="2821" max="2821" width="10.75" style="25" bestFit="1" customWidth="1"/>
    <col min="2822" max="3074" width="9" style="25"/>
    <col min="3075" max="3075" width="28.875" style="25" customWidth="1"/>
    <col min="3076" max="3076" width="16.25" style="25" customWidth="1"/>
    <col min="3077" max="3077" width="10.75" style="25" bestFit="1" customWidth="1"/>
    <col min="3078" max="3330" width="9" style="25"/>
    <col min="3331" max="3331" width="28.875" style="25" customWidth="1"/>
    <col min="3332" max="3332" width="16.25" style="25" customWidth="1"/>
    <col min="3333" max="3333" width="10.75" style="25" bestFit="1" customWidth="1"/>
    <col min="3334" max="3586" width="9" style="25"/>
    <col min="3587" max="3587" width="28.875" style="25" customWidth="1"/>
    <col min="3588" max="3588" width="16.25" style="25" customWidth="1"/>
    <col min="3589" max="3589" width="10.75" style="25" bestFit="1" customWidth="1"/>
    <col min="3590" max="3842" width="9" style="25"/>
    <col min="3843" max="3843" width="28.875" style="25" customWidth="1"/>
    <col min="3844" max="3844" width="16.25" style="25" customWidth="1"/>
    <col min="3845" max="3845" width="10.75" style="25" bestFit="1" customWidth="1"/>
    <col min="3846" max="4098" width="9" style="25"/>
    <col min="4099" max="4099" width="28.875" style="25" customWidth="1"/>
    <col min="4100" max="4100" width="16.25" style="25" customWidth="1"/>
    <col min="4101" max="4101" width="10.75" style="25" bestFit="1" customWidth="1"/>
    <col min="4102" max="4354" width="9" style="25"/>
    <col min="4355" max="4355" width="28.875" style="25" customWidth="1"/>
    <col min="4356" max="4356" width="16.25" style="25" customWidth="1"/>
    <col min="4357" max="4357" width="10.75" style="25" bestFit="1" customWidth="1"/>
    <col min="4358" max="4610" width="9" style="25"/>
    <col min="4611" max="4611" width="28.875" style="25" customWidth="1"/>
    <col min="4612" max="4612" width="16.25" style="25" customWidth="1"/>
    <col min="4613" max="4613" width="10.75" style="25" bestFit="1" customWidth="1"/>
    <col min="4614" max="4866" width="9" style="25"/>
    <col min="4867" max="4867" width="28.875" style="25" customWidth="1"/>
    <col min="4868" max="4868" width="16.25" style="25" customWidth="1"/>
    <col min="4869" max="4869" width="10.75" style="25" bestFit="1" customWidth="1"/>
    <col min="4870" max="5122" width="9" style="25"/>
    <col min="5123" max="5123" width="28.875" style="25" customWidth="1"/>
    <col min="5124" max="5124" width="16.25" style="25" customWidth="1"/>
    <col min="5125" max="5125" width="10.75" style="25" bestFit="1" customWidth="1"/>
    <col min="5126" max="5378" width="9" style="25"/>
    <col min="5379" max="5379" width="28.875" style="25" customWidth="1"/>
    <col min="5380" max="5380" width="16.25" style="25" customWidth="1"/>
    <col min="5381" max="5381" width="10.75" style="25" bestFit="1" customWidth="1"/>
    <col min="5382" max="5634" width="9" style="25"/>
    <col min="5635" max="5635" width="28.875" style="25" customWidth="1"/>
    <col min="5636" max="5636" width="16.25" style="25" customWidth="1"/>
    <col min="5637" max="5637" width="10.75" style="25" bestFit="1" customWidth="1"/>
    <col min="5638" max="5890" width="9" style="25"/>
    <col min="5891" max="5891" width="28.875" style="25" customWidth="1"/>
    <col min="5892" max="5892" width="16.25" style="25" customWidth="1"/>
    <col min="5893" max="5893" width="10.75" style="25" bestFit="1" customWidth="1"/>
    <col min="5894" max="6146" width="9" style="25"/>
    <col min="6147" max="6147" width="28.875" style="25" customWidth="1"/>
    <col min="6148" max="6148" width="16.25" style="25" customWidth="1"/>
    <col min="6149" max="6149" width="10.75" style="25" bestFit="1" customWidth="1"/>
    <col min="6150" max="6402" width="9" style="25"/>
    <col min="6403" max="6403" width="28.875" style="25" customWidth="1"/>
    <col min="6404" max="6404" width="16.25" style="25" customWidth="1"/>
    <col min="6405" max="6405" width="10.75" style="25" bestFit="1" customWidth="1"/>
    <col min="6406" max="6658" width="9" style="25"/>
    <col min="6659" max="6659" width="28.875" style="25" customWidth="1"/>
    <col min="6660" max="6660" width="16.25" style="25" customWidth="1"/>
    <col min="6661" max="6661" width="10.75" style="25" bestFit="1" customWidth="1"/>
    <col min="6662" max="6914" width="9" style="25"/>
    <col min="6915" max="6915" width="28.875" style="25" customWidth="1"/>
    <col min="6916" max="6916" width="16.25" style="25" customWidth="1"/>
    <col min="6917" max="6917" width="10.75" style="25" bestFit="1" customWidth="1"/>
    <col min="6918" max="7170" width="9" style="25"/>
    <col min="7171" max="7171" width="28.875" style="25" customWidth="1"/>
    <col min="7172" max="7172" width="16.25" style="25" customWidth="1"/>
    <col min="7173" max="7173" width="10.75" style="25" bestFit="1" customWidth="1"/>
    <col min="7174" max="7426" width="9" style="25"/>
    <col min="7427" max="7427" width="28.875" style="25" customWidth="1"/>
    <col min="7428" max="7428" width="16.25" style="25" customWidth="1"/>
    <col min="7429" max="7429" width="10.75" style="25" bestFit="1" customWidth="1"/>
    <col min="7430" max="7682" width="9" style="25"/>
    <col min="7683" max="7683" width="28.875" style="25" customWidth="1"/>
    <col min="7684" max="7684" width="16.25" style="25" customWidth="1"/>
    <col min="7685" max="7685" width="10.75" style="25" bestFit="1" customWidth="1"/>
    <col min="7686" max="7938" width="9" style="25"/>
    <col min="7939" max="7939" width="28.875" style="25" customWidth="1"/>
    <col min="7940" max="7940" width="16.25" style="25" customWidth="1"/>
    <col min="7941" max="7941" width="10.75" style="25" bestFit="1" customWidth="1"/>
    <col min="7942" max="8194" width="9" style="25"/>
    <col min="8195" max="8195" width="28.875" style="25" customWidth="1"/>
    <col min="8196" max="8196" width="16.25" style="25" customWidth="1"/>
    <col min="8197" max="8197" width="10.75" style="25" bestFit="1" customWidth="1"/>
    <col min="8198" max="8450" width="9" style="25"/>
    <col min="8451" max="8451" width="28.875" style="25" customWidth="1"/>
    <col min="8452" max="8452" width="16.25" style="25" customWidth="1"/>
    <col min="8453" max="8453" width="10.75" style="25" bestFit="1" customWidth="1"/>
    <col min="8454" max="8706" width="9" style="25"/>
    <col min="8707" max="8707" width="28.875" style="25" customWidth="1"/>
    <col min="8708" max="8708" width="16.25" style="25" customWidth="1"/>
    <col min="8709" max="8709" width="10.75" style="25" bestFit="1" customWidth="1"/>
    <col min="8710" max="8962" width="9" style="25"/>
    <col min="8963" max="8963" width="28.875" style="25" customWidth="1"/>
    <col min="8964" max="8964" width="16.25" style="25" customWidth="1"/>
    <col min="8965" max="8965" width="10.75" style="25" bestFit="1" customWidth="1"/>
    <col min="8966" max="9218" width="9" style="25"/>
    <col min="9219" max="9219" width="28.875" style="25" customWidth="1"/>
    <col min="9220" max="9220" width="16.25" style="25" customWidth="1"/>
    <col min="9221" max="9221" width="10.75" style="25" bestFit="1" customWidth="1"/>
    <col min="9222" max="9474" width="9" style="25"/>
    <col min="9475" max="9475" width="28.875" style="25" customWidth="1"/>
    <col min="9476" max="9476" width="16.25" style="25" customWidth="1"/>
    <col min="9477" max="9477" width="10.75" style="25" bestFit="1" customWidth="1"/>
    <col min="9478" max="9730" width="9" style="25"/>
    <col min="9731" max="9731" width="28.875" style="25" customWidth="1"/>
    <col min="9732" max="9732" width="16.25" style="25" customWidth="1"/>
    <col min="9733" max="9733" width="10.75" style="25" bestFit="1" customWidth="1"/>
    <col min="9734" max="9986" width="9" style="25"/>
    <col min="9987" max="9987" width="28.875" style="25" customWidth="1"/>
    <col min="9988" max="9988" width="16.25" style="25" customWidth="1"/>
    <col min="9989" max="9989" width="10.75" style="25" bestFit="1" customWidth="1"/>
    <col min="9990" max="10242" width="9" style="25"/>
    <col min="10243" max="10243" width="28.875" style="25" customWidth="1"/>
    <col min="10244" max="10244" width="16.25" style="25" customWidth="1"/>
    <col min="10245" max="10245" width="10.75" style="25" bestFit="1" customWidth="1"/>
    <col min="10246" max="10498" width="9" style="25"/>
    <col min="10499" max="10499" width="28.875" style="25" customWidth="1"/>
    <col min="10500" max="10500" width="16.25" style="25" customWidth="1"/>
    <col min="10501" max="10501" width="10.75" style="25" bestFit="1" customWidth="1"/>
    <col min="10502" max="10754" width="9" style="25"/>
    <col min="10755" max="10755" width="28.875" style="25" customWidth="1"/>
    <col min="10756" max="10756" width="16.25" style="25" customWidth="1"/>
    <col min="10757" max="10757" width="10.75" style="25" bestFit="1" customWidth="1"/>
    <col min="10758" max="11010" width="9" style="25"/>
    <col min="11011" max="11011" width="28.875" style="25" customWidth="1"/>
    <col min="11012" max="11012" width="16.25" style="25" customWidth="1"/>
    <col min="11013" max="11013" width="10.75" style="25" bestFit="1" customWidth="1"/>
    <col min="11014" max="11266" width="9" style="25"/>
    <col min="11267" max="11267" width="28.875" style="25" customWidth="1"/>
    <col min="11268" max="11268" width="16.25" style="25" customWidth="1"/>
    <col min="11269" max="11269" width="10.75" style="25" bestFit="1" customWidth="1"/>
    <col min="11270" max="11522" width="9" style="25"/>
    <col min="11523" max="11523" width="28.875" style="25" customWidth="1"/>
    <col min="11524" max="11524" width="16.25" style="25" customWidth="1"/>
    <col min="11525" max="11525" width="10.75" style="25" bestFit="1" customWidth="1"/>
    <col min="11526" max="11778" width="9" style="25"/>
    <col min="11779" max="11779" width="28.875" style="25" customWidth="1"/>
    <col min="11780" max="11780" width="16.25" style="25" customWidth="1"/>
    <col min="11781" max="11781" width="10.75" style="25" bestFit="1" customWidth="1"/>
    <col min="11782" max="12034" width="9" style="25"/>
    <col min="12035" max="12035" width="28.875" style="25" customWidth="1"/>
    <col min="12036" max="12036" width="16.25" style="25" customWidth="1"/>
    <col min="12037" max="12037" width="10.75" style="25" bestFit="1" customWidth="1"/>
    <col min="12038" max="12290" width="9" style="25"/>
    <col min="12291" max="12291" width="28.875" style="25" customWidth="1"/>
    <col min="12292" max="12292" width="16.25" style="25" customWidth="1"/>
    <col min="12293" max="12293" width="10.75" style="25" bestFit="1" customWidth="1"/>
    <col min="12294" max="12546" width="9" style="25"/>
    <col min="12547" max="12547" width="28.875" style="25" customWidth="1"/>
    <col min="12548" max="12548" width="16.25" style="25" customWidth="1"/>
    <col min="12549" max="12549" width="10.75" style="25" bestFit="1" customWidth="1"/>
    <col min="12550" max="12802" width="9" style="25"/>
    <col min="12803" max="12803" width="28.875" style="25" customWidth="1"/>
    <col min="12804" max="12804" width="16.25" style="25" customWidth="1"/>
    <col min="12805" max="12805" width="10.75" style="25" bestFit="1" customWidth="1"/>
    <col min="12806" max="13058" width="9" style="25"/>
    <col min="13059" max="13059" width="28.875" style="25" customWidth="1"/>
    <col min="13060" max="13060" width="16.25" style="25" customWidth="1"/>
    <col min="13061" max="13061" width="10.75" style="25" bestFit="1" customWidth="1"/>
    <col min="13062" max="13314" width="9" style="25"/>
    <col min="13315" max="13315" width="28.875" style="25" customWidth="1"/>
    <col min="13316" max="13316" width="16.25" style="25" customWidth="1"/>
    <col min="13317" max="13317" width="10.75" style="25" bestFit="1" customWidth="1"/>
    <col min="13318" max="13570" width="9" style="25"/>
    <col min="13571" max="13571" width="28.875" style="25" customWidth="1"/>
    <col min="13572" max="13572" width="16.25" style="25" customWidth="1"/>
    <col min="13573" max="13573" width="10.75" style="25" bestFit="1" customWidth="1"/>
    <col min="13574" max="13826" width="9" style="25"/>
    <col min="13827" max="13827" width="28.875" style="25" customWidth="1"/>
    <col min="13828" max="13828" width="16.25" style="25" customWidth="1"/>
    <col min="13829" max="13829" width="10.75" style="25" bestFit="1" customWidth="1"/>
    <col min="13830" max="14082" width="9" style="25"/>
    <col min="14083" max="14083" width="28.875" style="25" customWidth="1"/>
    <col min="14084" max="14084" width="16.25" style="25" customWidth="1"/>
    <col min="14085" max="14085" width="10.75" style="25" bestFit="1" customWidth="1"/>
    <col min="14086" max="14338" width="9" style="25"/>
    <col min="14339" max="14339" width="28.875" style="25" customWidth="1"/>
    <col min="14340" max="14340" width="16.25" style="25" customWidth="1"/>
    <col min="14341" max="14341" width="10.75" style="25" bestFit="1" customWidth="1"/>
    <col min="14342" max="14594" width="9" style="25"/>
    <col min="14595" max="14595" width="28.875" style="25" customWidth="1"/>
    <col min="14596" max="14596" width="16.25" style="25" customWidth="1"/>
    <col min="14597" max="14597" width="10.75" style="25" bestFit="1" customWidth="1"/>
    <col min="14598" max="14850" width="9" style="25"/>
    <col min="14851" max="14851" width="28.875" style="25" customWidth="1"/>
    <col min="14852" max="14852" width="16.25" style="25" customWidth="1"/>
    <col min="14853" max="14853" width="10.75" style="25" bestFit="1" customWidth="1"/>
    <col min="14854" max="15106" width="9" style="25"/>
    <col min="15107" max="15107" width="28.875" style="25" customWidth="1"/>
    <col min="15108" max="15108" width="16.25" style="25" customWidth="1"/>
    <col min="15109" max="15109" width="10.75" style="25" bestFit="1" customWidth="1"/>
    <col min="15110" max="15362" width="9" style="25"/>
    <col min="15363" max="15363" width="28.875" style="25" customWidth="1"/>
    <col min="15364" max="15364" width="16.25" style="25" customWidth="1"/>
    <col min="15365" max="15365" width="10.75" style="25" bestFit="1" customWidth="1"/>
    <col min="15366" max="15618" width="9" style="25"/>
    <col min="15619" max="15619" width="28.875" style="25" customWidth="1"/>
    <col min="15620" max="15620" width="16.25" style="25" customWidth="1"/>
    <col min="15621" max="15621" width="10.75" style="25" bestFit="1" customWidth="1"/>
    <col min="15622" max="15874" width="9" style="25"/>
    <col min="15875" max="15875" width="28.875" style="25" customWidth="1"/>
    <col min="15876" max="15876" width="16.25" style="25" customWidth="1"/>
    <col min="15877" max="15877" width="10.75" style="25" bestFit="1" customWidth="1"/>
    <col min="15878" max="16130" width="9" style="25"/>
    <col min="16131" max="16131" width="28.875" style="25" customWidth="1"/>
    <col min="16132" max="16132" width="16.25" style="25" customWidth="1"/>
    <col min="16133" max="16133" width="10.75" style="25" bestFit="1" customWidth="1"/>
    <col min="16134" max="16384" width="9" style="25"/>
  </cols>
  <sheetData>
    <row r="1" spans="1:33" ht="32.1" customHeight="1">
      <c r="A1" s="146" t="s">
        <v>329</v>
      </c>
      <c r="B1" s="146"/>
      <c r="C1" s="146"/>
      <c r="D1" s="146"/>
      <c r="E1" s="146"/>
      <c r="F1" s="146"/>
    </row>
    <row r="2" spans="1:33" ht="24" customHeight="1" thickBot="1">
      <c r="A2" s="147" t="s">
        <v>342</v>
      </c>
      <c r="B2" s="147"/>
      <c r="C2" s="147"/>
      <c r="D2" s="26"/>
      <c r="E2" s="26"/>
      <c r="F2" s="27" t="s">
        <v>330</v>
      </c>
    </row>
    <row r="3" spans="1:33" s="78" customFormat="1" ht="19.149999999999999" customHeight="1">
      <c r="A3" s="148" t="s">
        <v>309</v>
      </c>
      <c r="B3" s="149"/>
      <c r="C3" s="150"/>
      <c r="D3" s="154" t="s">
        <v>221</v>
      </c>
      <c r="E3" s="154" t="s">
        <v>222</v>
      </c>
      <c r="F3" s="156" t="s">
        <v>223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</row>
    <row r="4" spans="1:33" s="78" customFormat="1" ht="19.149999999999999" customHeight="1">
      <c r="A4" s="151"/>
      <c r="B4" s="152"/>
      <c r="C4" s="153"/>
      <c r="D4" s="155"/>
      <c r="E4" s="155"/>
      <c r="F4" s="15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33" s="78" customFormat="1" ht="18.600000000000001" customHeight="1">
      <c r="A5" s="142" t="s">
        <v>224</v>
      </c>
      <c r="B5" s="143" t="s">
        <v>225</v>
      </c>
      <c r="C5" s="79" t="s">
        <v>226</v>
      </c>
      <c r="D5" s="80">
        <f>'1-3.총괄(장기-2차)'!F4</f>
        <v>1508342314</v>
      </c>
      <c r="E5" s="81">
        <f t="shared" ref="E5:E45" si="0">D5/$D$45</f>
        <v>0.26934684178571427</v>
      </c>
      <c r="F5" s="85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</row>
    <row r="6" spans="1:33" s="78" customFormat="1" ht="18.600000000000001" customHeight="1">
      <c r="A6" s="142"/>
      <c r="B6" s="143"/>
      <c r="C6" s="79" t="s">
        <v>227</v>
      </c>
      <c r="D6" s="80"/>
      <c r="E6" s="81">
        <f t="shared" si="0"/>
        <v>0</v>
      </c>
      <c r="F6" s="85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</row>
    <row r="7" spans="1:33" s="78" customFormat="1" ht="18.600000000000001" customHeight="1">
      <c r="A7" s="142"/>
      <c r="B7" s="143"/>
      <c r="C7" s="79" t="s">
        <v>228</v>
      </c>
      <c r="D7" s="80"/>
      <c r="E7" s="81">
        <f t="shared" si="0"/>
        <v>0</v>
      </c>
      <c r="F7" s="85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</row>
    <row r="8" spans="1:33" s="78" customFormat="1" ht="18.600000000000001" customHeight="1">
      <c r="A8" s="142"/>
      <c r="B8" s="143"/>
      <c r="C8" s="79" t="s">
        <v>229</v>
      </c>
      <c r="D8" s="80">
        <f>D5+D6+D7</f>
        <v>1508342314</v>
      </c>
      <c r="E8" s="81">
        <f t="shared" si="0"/>
        <v>0.26934684178571427</v>
      </c>
      <c r="F8" s="85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</row>
    <row r="9" spans="1:33" s="78" customFormat="1" ht="18.600000000000001" customHeight="1">
      <c r="A9" s="142"/>
      <c r="B9" s="143" t="s">
        <v>230</v>
      </c>
      <c r="C9" s="79" t="s">
        <v>231</v>
      </c>
      <c r="D9" s="80">
        <f>'1-3.총괄(장기-2차)'!H4</f>
        <v>1997334354</v>
      </c>
      <c r="E9" s="81">
        <f t="shared" si="0"/>
        <v>0.35666684892857142</v>
      </c>
      <c r="F9" s="85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</row>
    <row r="10" spans="1:33" s="78" customFormat="1" ht="18.600000000000001" customHeight="1">
      <c r="A10" s="142"/>
      <c r="B10" s="143"/>
      <c r="C10" s="79" t="s">
        <v>232</v>
      </c>
      <c r="D10" s="80">
        <f>'1-3.총괄(장기-2차)'!L5</f>
        <v>187749429</v>
      </c>
      <c r="E10" s="81">
        <f t="shared" si="0"/>
        <v>3.3526683750000001E-2</v>
      </c>
      <c r="F10" s="85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</row>
    <row r="11" spans="1:33" s="78" customFormat="1" ht="18.600000000000001" customHeight="1">
      <c r="A11" s="142"/>
      <c r="B11" s="143"/>
      <c r="C11" s="79" t="s">
        <v>229</v>
      </c>
      <c r="D11" s="80">
        <f>D9+D10</f>
        <v>2185083783</v>
      </c>
      <c r="E11" s="81">
        <f t="shared" si="0"/>
        <v>0.39019353267857143</v>
      </c>
      <c r="F11" s="85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</row>
    <row r="12" spans="1:33" s="78" customFormat="1" ht="18.600000000000001" customHeight="1">
      <c r="A12" s="142"/>
      <c r="B12" s="143" t="s">
        <v>233</v>
      </c>
      <c r="C12" s="79" t="s">
        <v>234</v>
      </c>
      <c r="D12" s="80"/>
      <c r="E12" s="81">
        <f t="shared" si="0"/>
        <v>0</v>
      </c>
      <c r="F12" s="85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</row>
    <row r="13" spans="1:33" s="78" customFormat="1" ht="18.600000000000001" customHeight="1">
      <c r="A13" s="142"/>
      <c r="B13" s="143"/>
      <c r="C13" s="79" t="s">
        <v>235</v>
      </c>
      <c r="D13" s="80"/>
      <c r="E13" s="81">
        <f t="shared" si="0"/>
        <v>0</v>
      </c>
      <c r="F13" s="85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</row>
    <row r="14" spans="1:33" s="78" customFormat="1" ht="18.600000000000001" customHeight="1">
      <c r="A14" s="142"/>
      <c r="B14" s="143"/>
      <c r="C14" s="79" t="s">
        <v>236</v>
      </c>
      <c r="D14" s="80"/>
      <c r="E14" s="81">
        <f t="shared" si="0"/>
        <v>0</v>
      </c>
      <c r="F14" s="85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</row>
    <row r="15" spans="1:33" s="78" customFormat="1" ht="18.600000000000001" customHeight="1">
      <c r="A15" s="142"/>
      <c r="B15" s="143"/>
      <c r="C15" s="79" t="s">
        <v>237</v>
      </c>
      <c r="D15" s="80">
        <f>'1-3.총괄(장기-2차)'!J4</f>
        <v>324637499</v>
      </c>
      <c r="E15" s="81">
        <f t="shared" si="0"/>
        <v>5.7970981964285712E-2</v>
      </c>
      <c r="F15" s="85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</row>
    <row r="16" spans="1:33" s="78" customFormat="1" ht="18.600000000000001" customHeight="1">
      <c r="A16" s="142"/>
      <c r="B16" s="143"/>
      <c r="C16" s="79" t="s">
        <v>238</v>
      </c>
      <c r="D16" s="80"/>
      <c r="E16" s="81">
        <f t="shared" si="0"/>
        <v>0</v>
      </c>
      <c r="F16" s="85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</row>
    <row r="17" spans="1:33" s="78" customFormat="1" ht="18.600000000000001" customHeight="1">
      <c r="A17" s="142"/>
      <c r="B17" s="143"/>
      <c r="C17" s="79" t="s">
        <v>239</v>
      </c>
      <c r="D17" s="80"/>
      <c r="E17" s="81">
        <f t="shared" si="0"/>
        <v>0</v>
      </c>
      <c r="F17" s="85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</row>
    <row r="18" spans="1:33" s="78" customFormat="1" ht="18.600000000000001" customHeight="1">
      <c r="A18" s="142"/>
      <c r="B18" s="143"/>
      <c r="C18" s="79" t="s">
        <v>240</v>
      </c>
      <c r="D18" s="80"/>
      <c r="E18" s="81">
        <f t="shared" si="0"/>
        <v>0</v>
      </c>
      <c r="F18" s="85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</row>
    <row r="19" spans="1:33" s="78" customFormat="1" ht="18.600000000000001" customHeight="1">
      <c r="A19" s="142"/>
      <c r="B19" s="143"/>
      <c r="C19" s="79" t="s">
        <v>241</v>
      </c>
      <c r="D19" s="80"/>
      <c r="E19" s="81">
        <f t="shared" si="0"/>
        <v>0</v>
      </c>
      <c r="F19" s="85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</row>
    <row r="20" spans="1:33" s="78" customFormat="1" ht="18.600000000000001" customHeight="1">
      <c r="A20" s="142"/>
      <c r="B20" s="143"/>
      <c r="C20" s="79" t="s">
        <v>242</v>
      </c>
      <c r="D20" s="80"/>
      <c r="E20" s="81">
        <f t="shared" si="0"/>
        <v>0</v>
      </c>
      <c r="F20" s="85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</row>
    <row r="21" spans="1:33" s="78" customFormat="1" ht="18.600000000000001" customHeight="1">
      <c r="A21" s="142"/>
      <c r="B21" s="143"/>
      <c r="C21" s="79" t="s">
        <v>243</v>
      </c>
      <c r="D21" s="80"/>
      <c r="E21" s="81">
        <f t="shared" si="0"/>
        <v>0</v>
      </c>
      <c r="F21" s="85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</row>
    <row r="22" spans="1:33" s="78" customFormat="1" ht="18.600000000000001" customHeight="1">
      <c r="A22" s="142"/>
      <c r="B22" s="143"/>
      <c r="C22" s="79" t="s">
        <v>244</v>
      </c>
      <c r="D22" s="80">
        <f>'1-3.총괄(장기-2차)'!L6+'1-3.총괄(장기-2차)'!L7+'1-3.총괄(장기-2차)'!L8+'1-3.총괄(장기-2차)'!L9+'1-3.총괄(장기-2차)'!L10</f>
        <v>106824658</v>
      </c>
      <c r="E22" s="81">
        <f t="shared" si="0"/>
        <v>1.9075831785714287E-2</v>
      </c>
      <c r="F22" s="85"/>
      <c r="G22" s="77"/>
      <c r="H22" s="82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</row>
    <row r="23" spans="1:33" s="78" customFormat="1" ht="18.600000000000001" customHeight="1">
      <c r="A23" s="142"/>
      <c r="B23" s="143"/>
      <c r="C23" s="79" t="s">
        <v>245</v>
      </c>
      <c r="D23" s="80"/>
      <c r="E23" s="81">
        <f t="shared" si="0"/>
        <v>0</v>
      </c>
      <c r="F23" s="85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</row>
    <row r="24" spans="1:33" s="78" customFormat="1" ht="18.600000000000001" customHeight="1">
      <c r="A24" s="142"/>
      <c r="B24" s="143"/>
      <c r="C24" s="79" t="s">
        <v>246</v>
      </c>
      <c r="D24" s="80"/>
      <c r="E24" s="81">
        <f t="shared" si="0"/>
        <v>0</v>
      </c>
      <c r="F24" s="85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</row>
    <row r="25" spans="1:33" s="78" customFormat="1" ht="18.600000000000001" customHeight="1">
      <c r="A25" s="142"/>
      <c r="B25" s="143"/>
      <c r="C25" s="79" t="s">
        <v>247</v>
      </c>
      <c r="D25" s="80"/>
      <c r="E25" s="81">
        <f t="shared" si="0"/>
        <v>0</v>
      </c>
      <c r="F25" s="85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</row>
    <row r="26" spans="1:33" s="78" customFormat="1" ht="18.600000000000001" customHeight="1">
      <c r="A26" s="142"/>
      <c r="B26" s="143"/>
      <c r="C26" s="79" t="s">
        <v>213</v>
      </c>
      <c r="D26" s="80">
        <f>'1-3.총괄(장기-2차)'!L12</f>
        <v>69061830</v>
      </c>
      <c r="E26" s="81">
        <f t="shared" si="0"/>
        <v>1.2332469642857143E-2</v>
      </c>
      <c r="F26" s="85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</row>
    <row r="27" spans="1:33" s="78" customFormat="1" ht="18.600000000000001" customHeight="1">
      <c r="A27" s="142"/>
      <c r="B27" s="143"/>
      <c r="C27" s="79" t="s">
        <v>248</v>
      </c>
      <c r="D27" s="80"/>
      <c r="E27" s="81">
        <f t="shared" si="0"/>
        <v>0</v>
      </c>
      <c r="F27" s="85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</row>
    <row r="28" spans="1:33" s="78" customFormat="1" ht="18.600000000000001" customHeight="1">
      <c r="A28" s="142"/>
      <c r="B28" s="143"/>
      <c r="C28" s="79" t="s">
        <v>249</v>
      </c>
      <c r="D28" s="80"/>
      <c r="E28" s="81">
        <f t="shared" si="0"/>
        <v>0</v>
      </c>
      <c r="F28" s="85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</row>
    <row r="29" spans="1:33" s="78" customFormat="1" ht="18.600000000000001" customHeight="1">
      <c r="A29" s="142"/>
      <c r="B29" s="143"/>
      <c r="C29" s="79" t="s">
        <v>250</v>
      </c>
      <c r="D29" s="80"/>
      <c r="E29" s="81">
        <f t="shared" si="0"/>
        <v>0</v>
      </c>
      <c r="F29" s="85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</row>
    <row r="30" spans="1:33" s="78" customFormat="1" ht="18.600000000000001" customHeight="1">
      <c r="A30" s="142"/>
      <c r="B30" s="143"/>
      <c r="C30" s="79" t="s">
        <v>251</v>
      </c>
      <c r="D30" s="80"/>
      <c r="E30" s="81">
        <f t="shared" si="0"/>
        <v>0</v>
      </c>
      <c r="F30" s="85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</row>
    <row r="31" spans="1:33" s="78" customFormat="1" ht="18.600000000000001" customHeight="1">
      <c r="A31" s="142"/>
      <c r="B31" s="143"/>
      <c r="C31" s="79" t="s">
        <v>252</v>
      </c>
      <c r="D31" s="80"/>
      <c r="E31" s="81">
        <f t="shared" si="0"/>
        <v>0</v>
      </c>
      <c r="F31" s="85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</row>
    <row r="32" spans="1:33" s="78" customFormat="1" ht="18.600000000000001" customHeight="1">
      <c r="A32" s="142"/>
      <c r="B32" s="143"/>
      <c r="C32" s="79" t="s">
        <v>253</v>
      </c>
      <c r="D32" s="80">
        <f>'1-3.총괄(장기-2차)'!L16+'1-3.총괄(장기-2차)'!L17</f>
        <v>0</v>
      </c>
      <c r="E32" s="81">
        <f t="shared" si="0"/>
        <v>0</v>
      </c>
      <c r="F32" s="85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</row>
    <row r="33" spans="1:33" s="78" customFormat="1" ht="18.600000000000001" customHeight="1">
      <c r="A33" s="142"/>
      <c r="B33" s="143"/>
      <c r="C33" s="79" t="s">
        <v>214</v>
      </c>
      <c r="D33" s="80">
        <f>'1-3.총괄(장기-2차)'!L15</f>
        <v>6886000</v>
      </c>
      <c r="E33" s="81">
        <f t="shared" si="0"/>
        <v>1.2296428571428571E-3</v>
      </c>
      <c r="F33" s="85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</row>
    <row r="34" spans="1:33" s="78" customFormat="1" ht="18.600000000000001" customHeight="1">
      <c r="A34" s="142"/>
      <c r="B34" s="143"/>
      <c r="C34" s="79" t="s">
        <v>254</v>
      </c>
      <c r="D34" s="80"/>
      <c r="E34" s="81">
        <f t="shared" si="0"/>
        <v>0</v>
      </c>
      <c r="F34" s="85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</row>
    <row r="35" spans="1:33" s="78" customFormat="1" ht="18.600000000000001" customHeight="1">
      <c r="A35" s="142"/>
      <c r="B35" s="143"/>
      <c r="C35" s="79" t="s">
        <v>255</v>
      </c>
      <c r="D35" s="80"/>
      <c r="E35" s="81">
        <f t="shared" si="0"/>
        <v>0</v>
      </c>
      <c r="F35" s="85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</row>
    <row r="36" spans="1:33" s="78" customFormat="1" ht="18.600000000000001" customHeight="1">
      <c r="A36" s="142"/>
      <c r="B36" s="143"/>
      <c r="C36" s="79" t="s">
        <v>256</v>
      </c>
      <c r="D36" s="80">
        <f>'1-3.총괄(장기-2차)'!L11</f>
        <v>17946600</v>
      </c>
      <c r="E36" s="81">
        <f t="shared" si="0"/>
        <v>3.2047500000000001E-3</v>
      </c>
      <c r="F36" s="85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</row>
    <row r="37" spans="1:33" s="78" customFormat="1" ht="18.600000000000001" customHeight="1">
      <c r="A37" s="142"/>
      <c r="B37" s="143"/>
      <c r="C37" s="79" t="s">
        <v>257</v>
      </c>
      <c r="D37" s="80">
        <f>'1-3.총괄(장기-2차)'!L18</f>
        <v>243766122</v>
      </c>
      <c r="E37" s="81">
        <f t="shared" si="0"/>
        <v>4.3529664642857145E-2</v>
      </c>
      <c r="F37" s="85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</row>
    <row r="38" spans="1:33" s="78" customFormat="1" ht="18.600000000000001" customHeight="1">
      <c r="A38" s="142"/>
      <c r="B38" s="143"/>
      <c r="C38" s="79" t="s">
        <v>229</v>
      </c>
      <c r="D38" s="80">
        <f>D12+D13+D14+D15+D16+D17+D18+D19+D20+D21+D22+D23+D24+D25+D26+D27+D28+D29+D30+D31+D32+D33+D34+D35+D36+D37</f>
        <v>769122709</v>
      </c>
      <c r="E38" s="81">
        <f t="shared" si="0"/>
        <v>0.13734334089285713</v>
      </c>
      <c r="F38" s="85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</row>
    <row r="39" spans="1:33" s="78" customFormat="1" ht="18.600000000000001" customHeight="1">
      <c r="A39" s="142" t="s">
        <v>324</v>
      </c>
      <c r="B39" s="143"/>
      <c r="C39" s="143"/>
      <c r="D39" s="80">
        <f>'1-3.총괄(장기-2차)'!L20</f>
        <v>196352147</v>
      </c>
      <c r="E39" s="81">
        <f t="shared" si="0"/>
        <v>3.5062883392857146E-2</v>
      </c>
      <c r="F39" s="85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</row>
    <row r="40" spans="1:33" s="78" customFormat="1" ht="18.600000000000001" customHeight="1">
      <c r="A40" s="142" t="s">
        <v>258</v>
      </c>
      <c r="B40" s="143"/>
      <c r="C40" s="143"/>
      <c r="D40" s="80">
        <f>'1-3.총괄(장기-2차)'!L21</f>
        <v>378046355</v>
      </c>
      <c r="E40" s="81">
        <f t="shared" si="0"/>
        <v>6.7508277678571427E-2</v>
      </c>
      <c r="F40" s="85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</row>
    <row r="41" spans="1:33" s="78" customFormat="1" ht="18.600000000000001" customHeight="1">
      <c r="A41" s="142" t="s">
        <v>311</v>
      </c>
      <c r="B41" s="143"/>
      <c r="C41" s="143"/>
      <c r="D41" s="80">
        <f>'1-3.총괄(장기-2차)'!L22</f>
        <v>4657383</v>
      </c>
      <c r="E41" s="81">
        <f t="shared" si="0"/>
        <v>8.3167553571428568E-4</v>
      </c>
      <c r="F41" s="85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</row>
    <row r="42" spans="1:33" s="78" customFormat="1" ht="18.600000000000001" customHeight="1">
      <c r="A42" s="142" t="s">
        <v>337</v>
      </c>
      <c r="B42" s="143"/>
      <c r="C42" s="143"/>
      <c r="D42" s="80">
        <f>'1-3.총괄(장기-2차)'!L23</f>
        <v>49304400</v>
      </c>
      <c r="E42" s="81">
        <f t="shared" ref="E42" si="1">D42/$D$45</f>
        <v>8.8043571428571433E-3</v>
      </c>
      <c r="F42" s="85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</row>
    <row r="43" spans="1:33" s="78" customFormat="1" ht="18.600000000000001" customHeight="1">
      <c r="A43" s="142" t="s">
        <v>310</v>
      </c>
      <c r="B43" s="143"/>
      <c r="C43" s="143"/>
      <c r="D43" s="80">
        <f>D8+D11+D38+D39+D40+D41+D42</f>
        <v>5090909091</v>
      </c>
      <c r="E43" s="81">
        <f t="shared" si="0"/>
        <v>0.90909090910714285</v>
      </c>
      <c r="F43" s="85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</row>
    <row r="44" spans="1:33" s="78" customFormat="1" ht="18.600000000000001" customHeight="1">
      <c r="A44" s="142" t="s">
        <v>312</v>
      </c>
      <c r="B44" s="143"/>
      <c r="C44" s="143"/>
      <c r="D44" s="80">
        <f>INT(D43*0.1)</f>
        <v>509090909</v>
      </c>
      <c r="E44" s="81">
        <f t="shared" si="0"/>
        <v>9.0909090892857147E-2</v>
      </c>
      <c r="F44" s="85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</row>
    <row r="45" spans="1:33" s="84" customFormat="1" ht="18.600000000000001" customHeight="1" thickBot="1">
      <c r="A45" s="144" t="s">
        <v>313</v>
      </c>
      <c r="B45" s="145"/>
      <c r="C45" s="145"/>
      <c r="D45" s="86">
        <f>D43+D44</f>
        <v>5600000000</v>
      </c>
      <c r="E45" s="87">
        <f t="shared" si="0"/>
        <v>1</v>
      </c>
      <c r="F45" s="88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</row>
  </sheetData>
  <mergeCells count="17">
    <mergeCell ref="A1:F1"/>
    <mergeCell ref="A2:C2"/>
    <mergeCell ref="A3:C4"/>
    <mergeCell ref="D3:D4"/>
    <mergeCell ref="E3:E4"/>
    <mergeCell ref="F3:F4"/>
    <mergeCell ref="A44:C44"/>
    <mergeCell ref="A45:C45"/>
    <mergeCell ref="B5:B8"/>
    <mergeCell ref="B9:B11"/>
    <mergeCell ref="B12:B38"/>
    <mergeCell ref="A5:A38"/>
    <mergeCell ref="A39:C39"/>
    <mergeCell ref="A40:C40"/>
    <mergeCell ref="A41:C41"/>
    <mergeCell ref="A43:C43"/>
    <mergeCell ref="A42:C42"/>
  </mergeCells>
  <phoneticPr fontId="2" type="noConversion"/>
  <pageMargins left="0.7" right="0.7" top="0.75" bottom="0.54" header="0.3" footer="0.3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A1:M35"/>
  <sheetViews>
    <sheetView view="pageBreakPreview" topLeftCell="F10" zoomScale="115" zoomScaleNormal="100" zoomScaleSheetLayoutView="115" workbookViewId="0">
      <selection activeCell="L23" sqref="L23"/>
    </sheetView>
  </sheetViews>
  <sheetFormatPr defaultRowHeight="16.5"/>
  <cols>
    <col min="1" max="1" width="21.625" style="73" customWidth="1"/>
    <col min="2" max="2" width="22.625" style="73" customWidth="1"/>
    <col min="3" max="4" width="4.125" style="73" customWidth="1"/>
    <col min="5" max="5" width="10.625" style="73" customWidth="1"/>
    <col min="6" max="6" width="13.625" style="73" customWidth="1"/>
    <col min="7" max="7" width="10.625" style="73" customWidth="1"/>
    <col min="8" max="8" width="13.625" style="73" customWidth="1"/>
    <col min="9" max="9" width="10.625" style="73" customWidth="1"/>
    <col min="10" max="10" width="13.625" style="73" customWidth="1"/>
    <col min="11" max="11" width="10.625" style="73" customWidth="1"/>
    <col min="12" max="12" width="13.625" style="73" customWidth="1"/>
    <col min="13" max="13" width="10.625" style="73" customWidth="1"/>
  </cols>
  <sheetData>
    <row r="1" spans="1:13" ht="45.95" customHeight="1">
      <c r="A1" s="158" t="s">
        <v>345</v>
      </c>
      <c r="B1" s="158" t="s">
        <v>163</v>
      </c>
      <c r="C1" s="158"/>
      <c r="D1" s="158" t="s">
        <v>164</v>
      </c>
      <c r="E1" s="158" t="s">
        <v>165</v>
      </c>
      <c r="F1" s="158" t="s">
        <v>166</v>
      </c>
      <c r="G1" s="158"/>
      <c r="H1" s="158" t="s">
        <v>167</v>
      </c>
      <c r="I1" s="158"/>
      <c r="J1" s="158" t="s">
        <v>168</v>
      </c>
      <c r="K1" s="158" t="s">
        <v>169</v>
      </c>
      <c r="L1" s="158" t="s">
        <v>170</v>
      </c>
      <c r="M1" s="158"/>
    </row>
    <row r="2" spans="1:13" ht="24" customHeight="1">
      <c r="A2" s="159" t="s">
        <v>0</v>
      </c>
      <c r="B2" s="161" t="s">
        <v>1</v>
      </c>
      <c r="C2" s="161" t="s">
        <v>2</v>
      </c>
      <c r="D2" s="161" t="s">
        <v>3</v>
      </c>
      <c r="E2" s="161" t="s">
        <v>4</v>
      </c>
      <c r="F2" s="161" t="s">
        <v>5</v>
      </c>
      <c r="G2" s="161" t="s">
        <v>6</v>
      </c>
      <c r="H2" s="161" t="s">
        <v>5</v>
      </c>
      <c r="I2" s="161" t="s">
        <v>7</v>
      </c>
      <c r="J2" s="161" t="s">
        <v>5</v>
      </c>
      <c r="K2" s="161" t="s">
        <v>8</v>
      </c>
      <c r="L2" s="161" t="s">
        <v>5</v>
      </c>
      <c r="M2" s="163" t="s">
        <v>308</v>
      </c>
    </row>
    <row r="3" spans="1:13" ht="24" customHeight="1">
      <c r="A3" s="160" t="s">
        <v>5</v>
      </c>
      <c r="B3" s="162" t="s">
        <v>5</v>
      </c>
      <c r="C3" s="162" t="s">
        <v>5</v>
      </c>
      <c r="D3" s="162" t="s">
        <v>5</v>
      </c>
      <c r="E3" s="105" t="s">
        <v>9</v>
      </c>
      <c r="F3" s="105" t="s">
        <v>10</v>
      </c>
      <c r="G3" s="105" t="s">
        <v>9</v>
      </c>
      <c r="H3" s="105" t="s">
        <v>10</v>
      </c>
      <c r="I3" s="105" t="s">
        <v>9</v>
      </c>
      <c r="J3" s="105" t="s">
        <v>10</v>
      </c>
      <c r="K3" s="105" t="s">
        <v>9</v>
      </c>
      <c r="L3" s="105" t="s">
        <v>10</v>
      </c>
      <c r="M3" s="164"/>
    </row>
    <row r="4" spans="1:13" ht="23.1" customHeight="1">
      <c r="A4" s="65" t="s">
        <v>171</v>
      </c>
      <c r="B4" s="67"/>
      <c r="C4" s="68"/>
      <c r="D4" s="69"/>
      <c r="E4" s="69"/>
      <c r="F4" s="69">
        <f>'1-4.준공내역서(장기-2차)'!G4</f>
        <v>1508342314</v>
      </c>
      <c r="G4" s="69"/>
      <c r="H4" s="69">
        <f>'1-4.준공내역서(장기-2차)'!I4</f>
        <v>1997334354</v>
      </c>
      <c r="I4" s="69"/>
      <c r="J4" s="69">
        <f>'1-4.준공내역서(장기-2차)'!K4</f>
        <v>324637499</v>
      </c>
      <c r="K4" s="69"/>
      <c r="L4" s="69">
        <f>F4+H4+J4</f>
        <v>3830314167</v>
      </c>
      <c r="M4" s="70"/>
    </row>
    <row r="5" spans="1:13" ht="23.1" customHeight="1">
      <c r="A5" s="65" t="s">
        <v>172</v>
      </c>
      <c r="B5" s="43">
        <v>9.4</v>
      </c>
      <c r="C5" s="68"/>
      <c r="D5" s="69"/>
      <c r="E5" s="69"/>
      <c r="F5" s="69"/>
      <c r="G5" s="69"/>
      <c r="H5" s="69"/>
      <c r="I5" s="69"/>
      <c r="J5" s="69"/>
      <c r="K5" s="69"/>
      <c r="L5" s="71">
        <f>INT(H4*B5%)</f>
        <v>187749429</v>
      </c>
      <c r="M5" s="70"/>
    </row>
    <row r="6" spans="1:13" ht="23.1" customHeight="1">
      <c r="A6" s="65" t="s">
        <v>173</v>
      </c>
      <c r="B6" s="66">
        <v>3.8</v>
      </c>
      <c r="C6" s="68"/>
      <c r="D6" s="69"/>
      <c r="E6" s="69"/>
      <c r="F6" s="69"/>
      <c r="G6" s="69"/>
      <c r="H6" s="69"/>
      <c r="I6" s="69"/>
      <c r="J6" s="69"/>
      <c r="K6" s="69"/>
      <c r="L6" s="71">
        <f>INT((H4+L5)*B6%)</f>
        <v>83033183</v>
      </c>
      <c r="M6" s="70"/>
    </row>
    <row r="7" spans="1:13" ht="23.1" customHeight="1">
      <c r="A7" s="65" t="s">
        <v>174</v>
      </c>
      <c r="B7" s="42">
        <v>0.89</v>
      </c>
      <c r="C7" s="68"/>
      <c r="D7" s="69"/>
      <c r="E7" s="69"/>
      <c r="F7" s="69"/>
      <c r="G7" s="69"/>
      <c r="H7" s="69"/>
      <c r="I7" s="69"/>
      <c r="J7" s="69"/>
      <c r="K7" s="69"/>
      <c r="L7" s="69">
        <f>INT((H4+L5)*B7%)</f>
        <v>19447245</v>
      </c>
      <c r="M7" s="70"/>
    </row>
    <row r="8" spans="1:13" ht="23.1" customHeight="1">
      <c r="A8" s="65" t="s">
        <v>175</v>
      </c>
      <c r="B8" s="40">
        <v>1.7</v>
      </c>
      <c r="C8" s="68"/>
      <c r="D8" s="69"/>
      <c r="E8" s="69"/>
      <c r="F8" s="69"/>
      <c r="G8" s="69"/>
      <c r="H8" s="69"/>
      <c r="I8" s="69"/>
      <c r="J8" s="69"/>
      <c r="K8" s="69"/>
      <c r="L8" s="69">
        <v>1820740</v>
      </c>
      <c r="M8" s="70"/>
    </row>
    <row r="9" spans="1:13" ht="23.1" customHeight="1">
      <c r="A9" s="65" t="s">
        <v>176</v>
      </c>
      <c r="B9" s="40">
        <v>2.4900000000000002</v>
      </c>
      <c r="C9" s="68"/>
      <c r="D9" s="69"/>
      <c r="E9" s="69"/>
      <c r="F9" s="69"/>
      <c r="G9" s="69"/>
      <c r="H9" s="69"/>
      <c r="I9" s="69"/>
      <c r="J9" s="69"/>
      <c r="K9" s="69"/>
      <c r="L9" s="69">
        <v>2404300</v>
      </c>
      <c r="M9" s="70"/>
    </row>
    <row r="10" spans="1:13" ht="23.1" customHeight="1">
      <c r="A10" s="65" t="s">
        <v>177</v>
      </c>
      <c r="B10" s="41">
        <v>6.55</v>
      </c>
      <c r="C10" s="68"/>
      <c r="D10" s="69"/>
      <c r="E10" s="69"/>
      <c r="F10" s="69"/>
      <c r="G10" s="69"/>
      <c r="H10" s="69"/>
      <c r="I10" s="69"/>
      <c r="J10" s="69"/>
      <c r="K10" s="69"/>
      <c r="L10" s="69">
        <v>119190</v>
      </c>
      <c r="M10" s="70"/>
    </row>
    <row r="11" spans="1:13" ht="23.1" customHeight="1">
      <c r="A11" s="65" t="s">
        <v>178</v>
      </c>
      <c r="B11" s="38">
        <v>2.2999999999999998</v>
      </c>
      <c r="C11" s="68"/>
      <c r="D11" s="69"/>
      <c r="E11" s="69"/>
      <c r="F11" s="69"/>
      <c r="G11" s="69"/>
      <c r="H11" s="69"/>
      <c r="I11" s="69"/>
      <c r="J11" s="69"/>
      <c r="K11" s="69"/>
      <c r="L11" s="69">
        <v>17946600</v>
      </c>
      <c r="M11" s="70"/>
    </row>
    <row r="12" spans="1:13" ht="23.1" customHeight="1">
      <c r="A12" s="65" t="s">
        <v>179</v>
      </c>
      <c r="B12" s="39" t="s">
        <v>180</v>
      </c>
      <c r="C12" s="68"/>
      <c r="D12" s="69"/>
      <c r="E12" s="69"/>
      <c r="F12" s="69"/>
      <c r="G12" s="69"/>
      <c r="H12" s="69"/>
      <c r="I12" s="69"/>
      <c r="J12" s="69"/>
      <c r="K12" s="69"/>
      <c r="L12" s="69">
        <f>L14</f>
        <v>69061830</v>
      </c>
      <c r="M12" s="70"/>
    </row>
    <row r="13" spans="1:13" ht="23.1" customHeight="1">
      <c r="A13" s="65"/>
      <c r="B13" s="37" t="s">
        <v>181</v>
      </c>
      <c r="C13" s="68"/>
      <c r="D13" s="69"/>
      <c r="E13" s="69"/>
      <c r="F13" s="69"/>
      <c r="G13" s="69"/>
      <c r="H13" s="69"/>
      <c r="I13" s="69"/>
      <c r="J13" s="69"/>
      <c r="K13" s="69"/>
      <c r="L13" s="71">
        <f>INT(((F4+H4)*1.97%)*1.2)</f>
        <v>82874196</v>
      </c>
      <c r="M13" s="70"/>
    </row>
    <row r="14" spans="1:13" ht="23.1" customHeight="1">
      <c r="A14" s="65"/>
      <c r="B14" s="37" t="s">
        <v>182</v>
      </c>
      <c r="C14" s="68"/>
      <c r="D14" s="69"/>
      <c r="E14" s="69"/>
      <c r="F14" s="69"/>
      <c r="G14" s="69"/>
      <c r="H14" s="69"/>
      <c r="I14" s="69"/>
      <c r="J14" s="69"/>
      <c r="K14" s="69"/>
      <c r="L14" s="71">
        <f>INT((F4+H4+L27)*1.97%)</f>
        <v>69061830</v>
      </c>
      <c r="M14" s="70"/>
    </row>
    <row r="15" spans="1:13" ht="23.1" customHeight="1">
      <c r="A15" s="65" t="s">
        <v>183</v>
      </c>
      <c r="B15" s="34">
        <v>0.9</v>
      </c>
      <c r="C15" s="68"/>
      <c r="D15" s="69"/>
      <c r="E15" s="69"/>
      <c r="F15" s="69"/>
      <c r="G15" s="69"/>
      <c r="H15" s="69"/>
      <c r="I15" s="69"/>
      <c r="J15" s="69"/>
      <c r="K15" s="69"/>
      <c r="L15" s="71">
        <v>6886000</v>
      </c>
      <c r="M15" s="70"/>
    </row>
    <row r="16" spans="1:13" ht="23.1" customHeight="1">
      <c r="A16" s="65" t="s">
        <v>184</v>
      </c>
      <c r="B16" s="36">
        <v>7.4999999999999997E-2</v>
      </c>
      <c r="C16" s="68"/>
      <c r="D16" s="69"/>
      <c r="E16" s="69"/>
      <c r="F16" s="69"/>
      <c r="G16" s="69"/>
      <c r="H16" s="69"/>
      <c r="I16" s="69"/>
      <c r="J16" s="69"/>
      <c r="K16" s="69"/>
      <c r="L16" s="71">
        <v>0</v>
      </c>
      <c r="M16" s="70"/>
    </row>
    <row r="17" spans="1:13" ht="23.1" customHeight="1">
      <c r="A17" s="65" t="s">
        <v>185</v>
      </c>
      <c r="B17" s="34">
        <v>0.49</v>
      </c>
      <c r="C17" s="68"/>
      <c r="D17" s="69"/>
      <c r="E17" s="69"/>
      <c r="F17" s="69"/>
      <c r="G17" s="69"/>
      <c r="H17" s="69"/>
      <c r="I17" s="69"/>
      <c r="J17" s="69"/>
      <c r="K17" s="69"/>
      <c r="L17" s="71">
        <v>0</v>
      </c>
      <c r="M17" s="70"/>
    </row>
    <row r="18" spans="1:13" ht="23.1" customHeight="1">
      <c r="A18" s="65" t="s">
        <v>186</v>
      </c>
      <c r="B18" s="35">
        <v>6.6</v>
      </c>
      <c r="C18" s="68"/>
      <c r="D18" s="69"/>
      <c r="E18" s="69"/>
      <c r="F18" s="69"/>
      <c r="G18" s="69"/>
      <c r="H18" s="69"/>
      <c r="I18" s="69"/>
      <c r="J18" s="69"/>
      <c r="K18" s="69"/>
      <c r="L18" s="69">
        <f>INT((F4+H4+L5)*B18%)</f>
        <v>243766122</v>
      </c>
      <c r="M18" s="70"/>
    </row>
    <row r="19" spans="1:13" ht="23.1" customHeight="1">
      <c r="A19" s="65" t="s">
        <v>187</v>
      </c>
      <c r="B19" s="32"/>
      <c r="C19" s="68"/>
      <c r="D19" s="69"/>
      <c r="E19" s="69"/>
      <c r="F19" s="69"/>
      <c r="G19" s="69"/>
      <c r="H19" s="69"/>
      <c r="I19" s="69"/>
      <c r="J19" s="69"/>
      <c r="K19" s="69"/>
      <c r="L19" s="69">
        <f>L4+L5+L6+L7+L8+L9+L10+L11+L12+L15+L16+L17+L18</f>
        <v>4462548806</v>
      </c>
      <c r="M19" s="70"/>
    </row>
    <row r="20" spans="1:13" ht="23.1" customHeight="1">
      <c r="A20" s="65" t="s">
        <v>188</v>
      </c>
      <c r="B20" s="33">
        <v>4.4000000000000004</v>
      </c>
      <c r="C20" s="68"/>
      <c r="D20" s="69"/>
      <c r="E20" s="69"/>
      <c r="F20" s="69"/>
      <c r="G20" s="69"/>
      <c r="H20" s="69"/>
      <c r="I20" s="69"/>
      <c r="J20" s="69"/>
      <c r="K20" s="69"/>
      <c r="L20" s="69">
        <f>INT(L19*B20%)-L33</f>
        <v>196352147</v>
      </c>
      <c r="M20" s="70"/>
    </row>
    <row r="21" spans="1:13" ht="23.1" customHeight="1">
      <c r="A21" s="65" t="s">
        <v>189</v>
      </c>
      <c r="B21" s="30">
        <v>12</v>
      </c>
      <c r="C21" s="68"/>
      <c r="D21" s="69"/>
      <c r="E21" s="69"/>
      <c r="F21" s="69"/>
      <c r="G21" s="69"/>
      <c r="H21" s="69"/>
      <c r="I21" s="69"/>
      <c r="J21" s="69"/>
      <c r="K21" s="69"/>
      <c r="L21" s="69">
        <f>INT((L19+L20-F4)*B21%)-L34</f>
        <v>378046355</v>
      </c>
      <c r="M21" s="70"/>
    </row>
    <row r="22" spans="1:13" ht="23.1" customHeight="1">
      <c r="A22" s="65" t="s">
        <v>190</v>
      </c>
      <c r="B22" s="31" t="s">
        <v>191</v>
      </c>
      <c r="C22" s="68"/>
      <c r="D22" s="69"/>
      <c r="E22" s="69"/>
      <c r="F22" s="69"/>
      <c r="G22" s="69"/>
      <c r="H22" s="69"/>
      <c r="I22" s="69"/>
      <c r="J22" s="69"/>
      <c r="K22" s="69"/>
      <c r="L22" s="69">
        <f>'1-4.준공내역서(장기-2차)'!M45</f>
        <v>4657383</v>
      </c>
      <c r="M22" s="70"/>
    </row>
    <row r="23" spans="1:13" ht="23.1" customHeight="1">
      <c r="A23" s="65" t="s">
        <v>338</v>
      </c>
      <c r="B23" s="113">
        <v>3.62</v>
      </c>
      <c r="C23" s="68"/>
      <c r="D23" s="69"/>
      <c r="E23" s="69"/>
      <c r="F23" s="69"/>
      <c r="G23" s="69"/>
      <c r="H23" s="69"/>
      <c r="I23" s="69"/>
      <c r="J23" s="69"/>
      <c r="K23" s="69"/>
      <c r="L23" s="69">
        <f>INT('2-1.ES1차 총괄(장기-2차)'!L23*B23%)</f>
        <v>49304400</v>
      </c>
      <c r="M23" s="70"/>
    </row>
    <row r="24" spans="1:13" ht="23.1" customHeight="1">
      <c r="A24" s="65" t="s">
        <v>192</v>
      </c>
      <c r="B24" s="72"/>
      <c r="C24" s="68"/>
      <c r="D24" s="69"/>
      <c r="E24" s="69"/>
      <c r="F24" s="69"/>
      <c r="G24" s="69"/>
      <c r="H24" s="69"/>
      <c r="I24" s="69"/>
      <c r="J24" s="69"/>
      <c r="K24" s="69"/>
      <c r="L24" s="69">
        <f>L19+L20+L21+L22+L23</f>
        <v>5090909091</v>
      </c>
      <c r="M24" s="70"/>
    </row>
    <row r="25" spans="1:13" ht="23.1" customHeight="1">
      <c r="A25" s="65" t="s">
        <v>193</v>
      </c>
      <c r="B25" s="72" t="s">
        <v>194</v>
      </c>
      <c r="C25" s="68"/>
      <c r="D25" s="69"/>
      <c r="E25" s="69"/>
      <c r="F25" s="69"/>
      <c r="G25" s="69"/>
      <c r="H25" s="69"/>
      <c r="I25" s="69"/>
      <c r="J25" s="69"/>
      <c r="K25" s="69"/>
      <c r="L25" s="69">
        <f>INT(L24*0.1)</f>
        <v>509090909</v>
      </c>
      <c r="M25" s="70"/>
    </row>
    <row r="26" spans="1:13" ht="23.1" customHeight="1">
      <c r="A26" s="89" t="s">
        <v>195</v>
      </c>
      <c r="B26" s="100"/>
      <c r="C26" s="101"/>
      <c r="D26" s="102"/>
      <c r="E26" s="102"/>
      <c r="F26" s="102"/>
      <c r="G26" s="102"/>
      <c r="H26" s="102"/>
      <c r="I26" s="102"/>
      <c r="J26" s="102"/>
      <c r="K26" s="102"/>
      <c r="L26" s="102">
        <f>L24+L25</f>
        <v>5600000000</v>
      </c>
      <c r="M26" s="103"/>
    </row>
    <row r="27" spans="1:13" ht="23.1" customHeight="1">
      <c r="A27" s="65" t="s">
        <v>196</v>
      </c>
      <c r="B27" s="72"/>
      <c r="C27" s="68"/>
      <c r="D27" s="69"/>
      <c r="E27" s="69"/>
      <c r="F27" s="69"/>
      <c r="G27" s="69"/>
      <c r="H27" s="69"/>
      <c r="I27" s="69"/>
      <c r="J27" s="69"/>
      <c r="K27" s="69"/>
      <c r="L27" s="69">
        <f>'1-4.준공내역서(장기-2차)'!M49-L35</f>
        <v>0</v>
      </c>
      <c r="M27" s="70"/>
    </row>
    <row r="28" spans="1:13" ht="23.1" customHeight="1">
      <c r="A28" s="65" t="s">
        <v>197</v>
      </c>
      <c r="B28" s="72" t="s">
        <v>198</v>
      </c>
      <c r="C28" s="68"/>
      <c r="D28" s="69"/>
      <c r="E28" s="69"/>
      <c r="F28" s="69"/>
      <c r="G28" s="69"/>
      <c r="H28" s="69"/>
      <c r="I28" s="69"/>
      <c r="J28" s="69"/>
      <c r="K28" s="69"/>
      <c r="L28" s="69">
        <f>'1-4.준공내역서(장기-2차)'!M52</f>
        <v>0</v>
      </c>
      <c r="M28" s="70"/>
    </row>
    <row r="29" spans="1:13" ht="23.1" customHeight="1">
      <c r="A29" s="89" t="s">
        <v>199</v>
      </c>
      <c r="B29" s="90"/>
      <c r="C29" s="68"/>
      <c r="D29" s="69"/>
      <c r="E29" s="69"/>
      <c r="F29" s="69"/>
      <c r="G29" s="69"/>
      <c r="H29" s="69"/>
      <c r="I29" s="69"/>
      <c r="J29" s="69"/>
      <c r="K29" s="69"/>
      <c r="L29" s="69">
        <f>L26+L27+L28</f>
        <v>5600000000</v>
      </c>
      <c r="M29" s="70"/>
    </row>
    <row r="33" spans="11:13">
      <c r="K33" s="29" t="s">
        <v>161</v>
      </c>
      <c r="L33" s="74"/>
      <c r="M33" s="75"/>
    </row>
    <row r="34" spans="11:13">
      <c r="K34" s="74" t="s">
        <v>162</v>
      </c>
      <c r="L34" s="74">
        <v>20681</v>
      </c>
    </row>
    <row r="35" spans="11:13">
      <c r="K35" s="74" t="s">
        <v>282</v>
      </c>
      <c r="L35" s="74"/>
    </row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123"/>
  <sheetViews>
    <sheetView view="pageBreakPreview" zoomScaleNormal="115" zoomScaleSheetLayoutView="100" workbookViewId="0">
      <pane xSplit="1" ySplit="3" topLeftCell="B4" activePane="bottomRight" state="frozen"/>
      <selection activeCell="H23" sqref="H23:S24"/>
      <selection pane="topRight" activeCell="H23" sqref="H23:S24"/>
      <selection pane="bottomLeft" activeCell="H23" sqref="H23:S24"/>
      <selection pane="bottomRight" activeCell="D25" sqref="D25"/>
    </sheetView>
  </sheetViews>
  <sheetFormatPr defaultRowHeight="16.5"/>
  <cols>
    <col min="1" max="1" width="10.75" style="22" customWidth="1"/>
    <col min="2" max="2" width="19.625" style="1" customWidth="1"/>
    <col min="3" max="3" width="16.625" style="1" customWidth="1"/>
    <col min="4" max="4" width="8.125" style="5" customWidth="1"/>
    <col min="5" max="5" width="3.875" style="2" customWidth="1"/>
    <col min="6" max="13" width="12.625" style="3" customWidth="1"/>
    <col min="14" max="14" width="8.625" style="4" customWidth="1"/>
  </cols>
  <sheetData>
    <row r="1" spans="1:14" ht="45.95" customHeight="1">
      <c r="B1" s="165" t="s">
        <v>344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4" customHeight="1">
      <c r="B2" s="166" t="s">
        <v>0</v>
      </c>
      <c r="C2" s="166" t="s">
        <v>1</v>
      </c>
      <c r="D2" s="167" t="s">
        <v>2</v>
      </c>
      <c r="E2" s="168" t="s">
        <v>3</v>
      </c>
      <c r="F2" s="169" t="s">
        <v>4</v>
      </c>
      <c r="G2" s="169" t="s">
        <v>5</v>
      </c>
      <c r="H2" s="169" t="s">
        <v>6</v>
      </c>
      <c r="I2" s="169" t="s">
        <v>5</v>
      </c>
      <c r="J2" s="169" t="s">
        <v>7</v>
      </c>
      <c r="K2" s="169" t="s">
        <v>5</v>
      </c>
      <c r="L2" s="169" t="s">
        <v>8</v>
      </c>
      <c r="M2" s="169" t="s">
        <v>5</v>
      </c>
      <c r="N2" s="168" t="s">
        <v>307</v>
      </c>
    </row>
    <row r="3" spans="1:14" ht="24" customHeight="1">
      <c r="B3" s="166" t="s">
        <v>5</v>
      </c>
      <c r="C3" s="166" t="s">
        <v>5</v>
      </c>
      <c r="D3" s="167" t="s">
        <v>5</v>
      </c>
      <c r="E3" s="168" t="s">
        <v>5</v>
      </c>
      <c r="F3" s="104" t="s">
        <v>9</v>
      </c>
      <c r="G3" s="104" t="s">
        <v>10</v>
      </c>
      <c r="H3" s="104" t="s">
        <v>9</v>
      </c>
      <c r="I3" s="104" t="s">
        <v>10</v>
      </c>
      <c r="J3" s="104" t="s">
        <v>9</v>
      </c>
      <c r="K3" s="104" t="s">
        <v>10</v>
      </c>
      <c r="L3" s="104" t="s">
        <v>9</v>
      </c>
      <c r="M3" s="104" t="s">
        <v>10</v>
      </c>
      <c r="N3" s="168"/>
    </row>
    <row r="4" spans="1:14" ht="18.95" customHeight="1">
      <c r="A4" s="23"/>
      <c r="B4" s="44" t="s">
        <v>12</v>
      </c>
      <c r="C4" s="44" t="s">
        <v>5</v>
      </c>
      <c r="D4" s="45">
        <v>1</v>
      </c>
      <c r="E4" s="46" t="s">
        <v>215</v>
      </c>
      <c r="F4" s="47"/>
      <c r="G4" s="47">
        <f>(SUMIF($A5:$A5,"합전",G5:G5))</f>
        <v>1508342314</v>
      </c>
      <c r="H4" s="47"/>
      <c r="I4" s="47">
        <f>(SUMIF($A5:$A5,"합전",I5:I5))</f>
        <v>1997334354</v>
      </c>
      <c r="J4" s="47"/>
      <c r="K4" s="47">
        <f>(SUMIF($A5:$A5,"합전",K5:K5))</f>
        <v>324637499</v>
      </c>
      <c r="L4" s="47"/>
      <c r="M4" s="47">
        <f t="shared" ref="M4:M5" si="0">G4+I4+K4</f>
        <v>3830314167</v>
      </c>
      <c r="N4" s="48"/>
    </row>
    <row r="5" spans="1:14" ht="18.95" customHeight="1">
      <c r="A5" s="23" t="s">
        <v>292</v>
      </c>
      <c r="B5" s="49" t="s">
        <v>287</v>
      </c>
      <c r="C5" s="50"/>
      <c r="D5" s="45">
        <v>1</v>
      </c>
      <c r="E5" s="46" t="s">
        <v>215</v>
      </c>
      <c r="F5" s="47">
        <f>G7</f>
        <v>1508342314</v>
      </c>
      <c r="G5" s="47">
        <f t="shared" ref="G5" si="1">INT(F5*D5)</f>
        <v>1508342314</v>
      </c>
      <c r="H5" s="47">
        <f>I7</f>
        <v>1997334354</v>
      </c>
      <c r="I5" s="47">
        <f t="shared" ref="I5" si="2">INT(H5*D5)</f>
        <v>1997334354</v>
      </c>
      <c r="J5" s="47">
        <f>K7</f>
        <v>324637499</v>
      </c>
      <c r="K5" s="47">
        <f t="shared" ref="K5" si="3">INT(J5*D5)</f>
        <v>324637499</v>
      </c>
      <c r="L5" s="47">
        <f t="shared" ref="L5" si="4">F5+H5+J5</f>
        <v>3830314167</v>
      </c>
      <c r="M5" s="47">
        <f t="shared" si="0"/>
        <v>3830314167</v>
      </c>
      <c r="N5" s="48"/>
    </row>
    <row r="6" spans="1:14" ht="18.95" customHeight="1">
      <c r="A6" s="23"/>
      <c r="B6" s="51"/>
      <c r="C6" s="51"/>
      <c r="D6" s="52"/>
      <c r="E6" s="53"/>
      <c r="F6" s="54"/>
      <c r="G6" s="54"/>
      <c r="H6" s="54"/>
      <c r="I6" s="54"/>
      <c r="J6" s="54"/>
      <c r="K6" s="54"/>
      <c r="L6" s="54"/>
      <c r="M6" s="54"/>
      <c r="N6" s="55"/>
    </row>
    <row r="7" spans="1:14" ht="18.95" customHeight="1">
      <c r="A7" s="23"/>
      <c r="B7" s="49" t="s">
        <v>287</v>
      </c>
      <c r="C7" s="50"/>
      <c r="D7" s="45">
        <v>1</v>
      </c>
      <c r="E7" s="46" t="s">
        <v>215</v>
      </c>
      <c r="F7" s="47"/>
      <c r="G7" s="47">
        <f>(SUMIF($A8:$A10,"본교합전",G8:G10))</f>
        <v>1508342314</v>
      </c>
      <c r="H7" s="47"/>
      <c r="I7" s="47">
        <f>(SUMIF($A8:$A10,"본교합전",I8:I10))</f>
        <v>1997334354</v>
      </c>
      <c r="J7" s="47"/>
      <c r="K7" s="47">
        <f>(SUMIF($A8:$A10,"본교합전",K8:K10))</f>
        <v>324637499</v>
      </c>
      <c r="L7" s="47"/>
      <c r="M7" s="47">
        <f t="shared" ref="M7:M10" si="5">G7+I7+K7</f>
        <v>3830314167</v>
      </c>
      <c r="N7" s="48"/>
    </row>
    <row r="8" spans="1:14" ht="18.95" customHeight="1">
      <c r="A8" s="23" t="s">
        <v>291</v>
      </c>
      <c r="B8" s="44" t="s">
        <v>288</v>
      </c>
      <c r="C8" s="44" t="s">
        <v>5</v>
      </c>
      <c r="D8" s="45">
        <v>1</v>
      </c>
      <c r="E8" s="46" t="s">
        <v>215</v>
      </c>
      <c r="F8" s="47">
        <f>G12</f>
        <v>113780370</v>
      </c>
      <c r="G8" s="47">
        <f t="shared" ref="G8:G10" si="6">INT(F8*D8)</f>
        <v>113780370</v>
      </c>
      <c r="H8" s="47">
        <f>I12</f>
        <v>129622845</v>
      </c>
      <c r="I8" s="47">
        <f t="shared" ref="I8:I10" si="7">INT(H8*D8)</f>
        <v>129622845</v>
      </c>
      <c r="J8" s="47">
        <f>K12</f>
        <v>24588663</v>
      </c>
      <c r="K8" s="47">
        <f t="shared" ref="K8:K10" si="8">INT(J8*D8)</f>
        <v>24588663</v>
      </c>
      <c r="L8" s="47">
        <f t="shared" ref="L8:L10" si="9">F8+H8+J8</f>
        <v>267991878</v>
      </c>
      <c r="M8" s="47">
        <f t="shared" si="5"/>
        <v>267991878</v>
      </c>
      <c r="N8" s="48"/>
    </row>
    <row r="9" spans="1:14" ht="18.95" customHeight="1">
      <c r="A9" s="23" t="s">
        <v>291</v>
      </c>
      <c r="B9" s="44" t="s">
        <v>314</v>
      </c>
      <c r="C9" s="44" t="s">
        <v>5</v>
      </c>
      <c r="D9" s="45">
        <v>1</v>
      </c>
      <c r="E9" s="46" t="s">
        <v>215</v>
      </c>
      <c r="F9" s="47">
        <f>G17</f>
        <v>1064045626</v>
      </c>
      <c r="G9" s="47">
        <f t="shared" si="6"/>
        <v>1064045626</v>
      </c>
      <c r="H9" s="47">
        <f>I17</f>
        <v>1227323217</v>
      </c>
      <c r="I9" s="47">
        <f t="shared" si="7"/>
        <v>1227323217</v>
      </c>
      <c r="J9" s="47">
        <f>K17</f>
        <v>229202633</v>
      </c>
      <c r="K9" s="47">
        <f t="shared" si="8"/>
        <v>229202633</v>
      </c>
      <c r="L9" s="47">
        <f t="shared" si="9"/>
        <v>2520571476</v>
      </c>
      <c r="M9" s="47">
        <f t="shared" si="5"/>
        <v>2520571476</v>
      </c>
      <c r="N9" s="48"/>
    </row>
    <row r="10" spans="1:14" ht="18.95" customHeight="1">
      <c r="A10" s="23" t="s">
        <v>291</v>
      </c>
      <c r="B10" s="44" t="s">
        <v>333</v>
      </c>
      <c r="C10" s="44" t="s">
        <v>5</v>
      </c>
      <c r="D10" s="45">
        <v>1</v>
      </c>
      <c r="E10" s="46" t="s">
        <v>215</v>
      </c>
      <c r="F10" s="47">
        <f>G34</f>
        <v>330516318</v>
      </c>
      <c r="G10" s="47">
        <f t="shared" si="6"/>
        <v>330516318</v>
      </c>
      <c r="H10" s="47">
        <f>I34</f>
        <v>640388292</v>
      </c>
      <c r="I10" s="47">
        <f t="shared" si="7"/>
        <v>640388292</v>
      </c>
      <c r="J10" s="47">
        <f>K34</f>
        <v>70846203</v>
      </c>
      <c r="K10" s="47">
        <f t="shared" si="8"/>
        <v>70846203</v>
      </c>
      <c r="L10" s="47">
        <f t="shared" si="9"/>
        <v>1041750813</v>
      </c>
      <c r="M10" s="47">
        <f t="shared" si="5"/>
        <v>1041750813</v>
      </c>
      <c r="N10" s="48"/>
    </row>
    <row r="11" spans="1:14" ht="18.95" customHeight="1">
      <c r="A11" s="23"/>
      <c r="B11" s="51"/>
      <c r="C11" s="51"/>
      <c r="D11" s="52"/>
      <c r="E11" s="53"/>
      <c r="F11" s="54"/>
      <c r="G11" s="54"/>
      <c r="H11" s="54"/>
      <c r="I11" s="54"/>
      <c r="J11" s="54"/>
      <c r="K11" s="54"/>
      <c r="L11" s="54"/>
      <c r="M11" s="54"/>
      <c r="N11" s="55"/>
    </row>
    <row r="12" spans="1:14" ht="18.95" customHeight="1">
      <c r="A12" s="23"/>
      <c r="B12" s="44" t="s">
        <v>15</v>
      </c>
      <c r="C12" s="44" t="s">
        <v>5</v>
      </c>
      <c r="D12" s="45">
        <v>1</v>
      </c>
      <c r="E12" s="46" t="s">
        <v>215</v>
      </c>
      <c r="F12" s="47"/>
      <c r="G12" s="47">
        <f>(SUMIF($A13:$A15,"상류합전",G13:G15))</f>
        <v>113780370</v>
      </c>
      <c r="H12" s="47"/>
      <c r="I12" s="47">
        <f>(SUMIF($A13:$A15,"상류합전",I13:I15))</f>
        <v>129622845</v>
      </c>
      <c r="J12" s="47"/>
      <c r="K12" s="47">
        <f>(SUMIF($A13:$A15,"상류합전",K13:K15))</f>
        <v>24588663</v>
      </c>
      <c r="L12" s="47"/>
      <c r="M12" s="47">
        <f t="shared" ref="M12:M15" si="10">G12+I12+K12</f>
        <v>267991878</v>
      </c>
      <c r="N12" s="48"/>
    </row>
    <row r="13" spans="1:14" ht="18.95" customHeight="1">
      <c r="A13" s="23" t="s">
        <v>293</v>
      </c>
      <c r="B13" s="56" t="s">
        <v>55</v>
      </c>
      <c r="C13" s="56" t="s">
        <v>5</v>
      </c>
      <c r="D13" s="57"/>
      <c r="E13" s="58"/>
      <c r="F13" s="59"/>
      <c r="G13" s="59">
        <f>(SUMIF($A14:$A15,"전",G14:G15))</f>
        <v>113780370</v>
      </c>
      <c r="H13" s="59"/>
      <c r="I13" s="59">
        <f>(SUMIF($A14:$A15,"전",I14:I15))</f>
        <v>129622845</v>
      </c>
      <c r="J13" s="59"/>
      <c r="K13" s="59">
        <f>(SUMIF($A14:$A15,"전",K14:K15))</f>
        <v>24588663</v>
      </c>
      <c r="L13" s="59"/>
      <c r="M13" s="59">
        <f t="shared" si="10"/>
        <v>267991878</v>
      </c>
      <c r="N13" s="60"/>
    </row>
    <row r="14" spans="1:14" ht="18.95" customHeight="1">
      <c r="A14" s="23" t="s">
        <v>303</v>
      </c>
      <c r="B14" s="61" t="s">
        <v>56</v>
      </c>
      <c r="C14" s="61" t="s">
        <v>57</v>
      </c>
      <c r="D14" s="52">
        <v>5709</v>
      </c>
      <c r="E14" s="53" t="s">
        <v>20</v>
      </c>
      <c r="F14" s="54">
        <v>6660</v>
      </c>
      <c r="G14" s="54">
        <f t="shared" ref="G14:G15" si="11">INT(F14*D14)</f>
        <v>38021940</v>
      </c>
      <c r="H14" s="54">
        <v>11790</v>
      </c>
      <c r="I14" s="54">
        <f t="shared" ref="I14:I15" si="12">INT(H14*D14)</f>
        <v>67309110</v>
      </c>
      <c r="J14" s="54">
        <v>3824</v>
      </c>
      <c r="K14" s="54">
        <f t="shared" ref="K14:K15" si="13">INT(J14*D14)</f>
        <v>21831216</v>
      </c>
      <c r="L14" s="54">
        <f t="shared" ref="L14:L15" si="14">F14+H14+J14</f>
        <v>22274</v>
      </c>
      <c r="M14" s="54">
        <f t="shared" si="10"/>
        <v>127162266</v>
      </c>
      <c r="N14" s="62"/>
    </row>
    <row r="15" spans="1:14" ht="18.95" customHeight="1">
      <c r="A15" s="23" t="s">
        <v>303</v>
      </c>
      <c r="B15" s="61" t="s">
        <v>58</v>
      </c>
      <c r="C15" s="61" t="s">
        <v>327</v>
      </c>
      <c r="D15" s="52">
        <v>5709</v>
      </c>
      <c r="E15" s="53" t="s">
        <v>20</v>
      </c>
      <c r="F15" s="54">
        <v>13270</v>
      </c>
      <c r="G15" s="54">
        <f t="shared" si="11"/>
        <v>75758430</v>
      </c>
      <c r="H15" s="54">
        <v>10915</v>
      </c>
      <c r="I15" s="54">
        <f t="shared" si="12"/>
        <v>62313735</v>
      </c>
      <c r="J15" s="54">
        <v>483</v>
      </c>
      <c r="K15" s="54">
        <f t="shared" si="13"/>
        <v>2757447</v>
      </c>
      <c r="L15" s="54">
        <f t="shared" si="14"/>
        <v>24668</v>
      </c>
      <c r="M15" s="54">
        <f t="shared" si="10"/>
        <v>140829612</v>
      </c>
      <c r="N15" s="62"/>
    </row>
    <row r="16" spans="1:14" ht="18.95" customHeight="1">
      <c r="A16" s="23"/>
      <c r="B16" s="51"/>
      <c r="C16" s="51"/>
      <c r="D16" s="52"/>
      <c r="E16" s="53"/>
      <c r="F16" s="54"/>
      <c r="G16" s="54"/>
      <c r="H16" s="54"/>
      <c r="I16" s="54"/>
      <c r="J16" s="54"/>
      <c r="K16" s="54"/>
      <c r="L16" s="54"/>
      <c r="M16" s="54"/>
      <c r="N16" s="55"/>
    </row>
    <row r="17" spans="1:14" ht="18.95" customHeight="1">
      <c r="A17" s="23"/>
      <c r="B17" s="44" t="s">
        <v>67</v>
      </c>
      <c r="C17" s="44" t="s">
        <v>5</v>
      </c>
      <c r="D17" s="45">
        <v>1</v>
      </c>
      <c r="E17" s="46" t="s">
        <v>11</v>
      </c>
      <c r="F17" s="47"/>
      <c r="G17" s="47">
        <f>(SUMIF($A18:$A32,"하류합전",G18:G32))</f>
        <v>1064045626</v>
      </c>
      <c r="H17" s="47"/>
      <c r="I17" s="47">
        <f>(SUMIF($A18:$A32,"하류합전",I18:I32))</f>
        <v>1227323217</v>
      </c>
      <c r="J17" s="47"/>
      <c r="K17" s="47">
        <f>(SUMIF($A18:$A32,"하류합전",K18:K32))</f>
        <v>229202633</v>
      </c>
      <c r="L17" s="47"/>
      <c r="M17" s="47">
        <f t="shared" ref="M17:M19" si="15">G17+I17+K17</f>
        <v>2520571476</v>
      </c>
      <c r="N17" s="48"/>
    </row>
    <row r="18" spans="1:14" ht="18.95" customHeight="1">
      <c r="A18" s="23" t="s">
        <v>294</v>
      </c>
      <c r="B18" s="56" t="s">
        <v>53</v>
      </c>
      <c r="C18" s="56" t="s">
        <v>5</v>
      </c>
      <c r="D18" s="57"/>
      <c r="E18" s="58"/>
      <c r="F18" s="59"/>
      <c r="G18" s="59">
        <f>(SUMIF($A19:$A19,"전",G19:G19))</f>
        <v>203824</v>
      </c>
      <c r="H18" s="59"/>
      <c r="I18" s="59">
        <f>(SUMIF($A19:$A19,"전",I19:I19))</f>
        <v>101252</v>
      </c>
      <c r="J18" s="59"/>
      <c r="K18" s="59">
        <f>(SUMIF($A19:$A19,"전",K19:K19))</f>
        <v>2906</v>
      </c>
      <c r="L18" s="59"/>
      <c r="M18" s="59">
        <f t="shared" si="15"/>
        <v>307982</v>
      </c>
      <c r="N18" s="60"/>
    </row>
    <row r="19" spans="1:14" ht="18.95" customHeight="1">
      <c r="A19" s="23" t="s">
        <v>303</v>
      </c>
      <c r="B19" s="61" t="s">
        <v>54</v>
      </c>
      <c r="C19" s="61" t="s">
        <v>5</v>
      </c>
      <c r="D19" s="52">
        <v>2</v>
      </c>
      <c r="E19" s="53" t="s">
        <v>44</v>
      </c>
      <c r="F19" s="54">
        <v>101912</v>
      </c>
      <c r="G19" s="54">
        <f t="shared" ref="G19" si="16">INT(F19*D19)</f>
        <v>203824</v>
      </c>
      <c r="H19" s="54">
        <v>50626</v>
      </c>
      <c r="I19" s="54">
        <f t="shared" ref="I19" si="17">INT(H19*D19)</f>
        <v>101252</v>
      </c>
      <c r="J19" s="54">
        <v>1453</v>
      </c>
      <c r="K19" s="54">
        <f t="shared" ref="K19" si="18">INT(J19*D19)</f>
        <v>2906</v>
      </c>
      <c r="L19" s="54">
        <f t="shared" ref="L19" si="19">F19+H19+J19</f>
        <v>153991</v>
      </c>
      <c r="M19" s="54">
        <f t="shared" si="15"/>
        <v>307982</v>
      </c>
      <c r="N19" s="62"/>
    </row>
    <row r="20" spans="1:14" ht="18.95" customHeight="1">
      <c r="A20" s="23" t="s">
        <v>294</v>
      </c>
      <c r="B20" s="56" t="s">
        <v>55</v>
      </c>
      <c r="C20" s="56" t="s">
        <v>5</v>
      </c>
      <c r="D20" s="57"/>
      <c r="E20" s="58"/>
      <c r="F20" s="59"/>
      <c r="G20" s="59">
        <f>(SUMIF($A21:$A22,"전",G21:G22))</f>
        <v>1037396360</v>
      </c>
      <c r="H20" s="59"/>
      <c r="I20" s="59">
        <f>(SUMIF($A21:$A22,"전",I21:I22))</f>
        <v>1181840660</v>
      </c>
      <c r="J20" s="59"/>
      <c r="K20" s="59">
        <f>(SUMIF($A21:$A22,"전",K21:K22))</f>
        <v>224187964</v>
      </c>
      <c r="L20" s="59"/>
      <c r="M20" s="59">
        <f>G20+I20+K20</f>
        <v>2443424984</v>
      </c>
      <c r="N20" s="60"/>
    </row>
    <row r="21" spans="1:14" ht="18.95" customHeight="1">
      <c r="A21" s="23" t="s">
        <v>303</v>
      </c>
      <c r="B21" s="61" t="s">
        <v>56</v>
      </c>
      <c r="C21" s="61" t="s">
        <v>57</v>
      </c>
      <c r="D21" s="52">
        <v>52052</v>
      </c>
      <c r="E21" s="53" t="s">
        <v>20</v>
      </c>
      <c r="F21" s="54">
        <v>6660</v>
      </c>
      <c r="G21" s="54">
        <f>INT(F21*D21)</f>
        <v>346666320</v>
      </c>
      <c r="H21" s="54">
        <v>11790</v>
      </c>
      <c r="I21" s="54">
        <f t="shared" ref="I21:I22" si="20">INT(H21*D21)</f>
        <v>613693080</v>
      </c>
      <c r="J21" s="54">
        <v>3824</v>
      </c>
      <c r="K21" s="54">
        <f t="shared" ref="K21:K22" si="21">INT(J21*D21)</f>
        <v>199046848</v>
      </c>
      <c r="L21" s="54">
        <f t="shared" ref="L21:L22" si="22">F21+H21+J21</f>
        <v>22274</v>
      </c>
      <c r="M21" s="54">
        <f t="shared" ref="M21:M22" si="23">G21+I21+K21</f>
        <v>1159406248</v>
      </c>
      <c r="N21" s="62"/>
    </row>
    <row r="22" spans="1:14" ht="18.95" customHeight="1">
      <c r="A22" s="23" t="s">
        <v>303</v>
      </c>
      <c r="B22" s="61" t="s">
        <v>58</v>
      </c>
      <c r="C22" s="61" t="s">
        <v>327</v>
      </c>
      <c r="D22" s="52">
        <f>D21</f>
        <v>52052</v>
      </c>
      <c r="E22" s="53" t="s">
        <v>20</v>
      </c>
      <c r="F22" s="54">
        <v>13270</v>
      </c>
      <c r="G22" s="54">
        <f>INT(F22*D22)</f>
        <v>690730040</v>
      </c>
      <c r="H22" s="54">
        <v>10915</v>
      </c>
      <c r="I22" s="54">
        <f t="shared" si="20"/>
        <v>568147580</v>
      </c>
      <c r="J22" s="54">
        <v>483</v>
      </c>
      <c r="K22" s="54">
        <f t="shared" si="21"/>
        <v>25141116</v>
      </c>
      <c r="L22" s="54">
        <f t="shared" si="22"/>
        <v>24668</v>
      </c>
      <c r="M22" s="54">
        <f t="shared" si="23"/>
        <v>1284018736</v>
      </c>
      <c r="N22" s="62"/>
    </row>
    <row r="23" spans="1:14" ht="18.95" customHeight="1">
      <c r="A23" s="23" t="s">
        <v>294</v>
      </c>
      <c r="B23" s="56" t="s">
        <v>283</v>
      </c>
      <c r="C23" s="56"/>
      <c r="D23" s="57"/>
      <c r="E23" s="58"/>
      <c r="F23" s="59"/>
      <c r="G23" s="59">
        <f>(SUMIF($A24:$A27,"전",G24:G27))</f>
        <v>26175900</v>
      </c>
      <c r="H23" s="59"/>
      <c r="I23" s="59">
        <f>(SUMIF($A24:$A27,"전",I24:I27))</f>
        <v>43471595</v>
      </c>
      <c r="J23" s="59"/>
      <c r="K23" s="59">
        <f>(SUMIF($A24:$A27,"전",K24:K27))</f>
        <v>4960558</v>
      </c>
      <c r="L23" s="59"/>
      <c r="M23" s="59">
        <f>G23+I23+K23</f>
        <v>74608053</v>
      </c>
      <c r="N23" s="60"/>
    </row>
    <row r="24" spans="1:14" ht="18.95" customHeight="1">
      <c r="A24" s="23" t="s">
        <v>303</v>
      </c>
      <c r="B24" s="61" t="s">
        <v>56</v>
      </c>
      <c r="C24" s="61" t="s">
        <v>57</v>
      </c>
      <c r="D24" s="52">
        <v>960</v>
      </c>
      <c r="E24" s="53" t="s">
        <v>20</v>
      </c>
      <c r="F24" s="54">
        <v>6660</v>
      </c>
      <c r="G24" s="54">
        <f>INT(F24*D24)</f>
        <v>6393600</v>
      </c>
      <c r="H24" s="54">
        <v>11790</v>
      </c>
      <c r="I24" s="54">
        <f t="shared" ref="I24:I27" si="24">INT(H24*D24)</f>
        <v>11318400</v>
      </c>
      <c r="J24" s="54">
        <v>3824</v>
      </c>
      <c r="K24" s="54">
        <f t="shared" ref="K24:K27" si="25">INT(J24*D24)</f>
        <v>3671040</v>
      </c>
      <c r="L24" s="54">
        <f t="shared" ref="L24:L27" si="26">F24+H24+J24</f>
        <v>22274</v>
      </c>
      <c r="M24" s="54">
        <f t="shared" ref="M24:M32" si="27">G24+I24+K24</f>
        <v>21383040</v>
      </c>
      <c r="N24" s="62"/>
    </row>
    <row r="25" spans="1:14" ht="18.95" customHeight="1">
      <c r="A25" s="23" t="s">
        <v>303</v>
      </c>
      <c r="B25" s="61" t="s">
        <v>58</v>
      </c>
      <c r="C25" s="61" t="s">
        <v>327</v>
      </c>
      <c r="D25" s="52">
        <v>960</v>
      </c>
      <c r="E25" s="53" t="s">
        <v>20</v>
      </c>
      <c r="F25" s="54">
        <v>13270</v>
      </c>
      <c r="G25" s="54">
        <f>INT(F25*D25)</f>
        <v>12739200</v>
      </c>
      <c r="H25" s="54">
        <v>10915</v>
      </c>
      <c r="I25" s="54">
        <f t="shared" si="24"/>
        <v>10478400</v>
      </c>
      <c r="J25" s="54">
        <v>483</v>
      </c>
      <c r="K25" s="54">
        <f t="shared" si="25"/>
        <v>463680</v>
      </c>
      <c r="L25" s="54">
        <f t="shared" si="26"/>
        <v>24668</v>
      </c>
      <c r="M25" s="54">
        <f t="shared" si="27"/>
        <v>23681280</v>
      </c>
      <c r="N25" s="62"/>
    </row>
    <row r="26" spans="1:14" ht="18.95" customHeight="1">
      <c r="A26" s="23" t="s">
        <v>303</v>
      </c>
      <c r="B26" s="61" t="s">
        <v>56</v>
      </c>
      <c r="C26" s="61" t="s">
        <v>273</v>
      </c>
      <c r="D26" s="52">
        <v>1381</v>
      </c>
      <c r="E26" s="53" t="s">
        <v>20</v>
      </c>
      <c r="F26" s="54">
        <v>122</v>
      </c>
      <c r="G26" s="54">
        <f>INT(F26*D26)</f>
        <v>168482</v>
      </c>
      <c r="H26" s="54">
        <v>9922</v>
      </c>
      <c r="I26" s="54">
        <f t="shared" si="24"/>
        <v>13702282</v>
      </c>
      <c r="J26" s="54">
        <v>439</v>
      </c>
      <c r="K26" s="54">
        <f t="shared" si="25"/>
        <v>606259</v>
      </c>
      <c r="L26" s="54">
        <f t="shared" si="26"/>
        <v>10483</v>
      </c>
      <c r="M26" s="54">
        <f t="shared" si="27"/>
        <v>14477023</v>
      </c>
      <c r="N26" s="62"/>
    </row>
    <row r="27" spans="1:14" ht="18.95" customHeight="1">
      <c r="A27" s="23" t="s">
        <v>303</v>
      </c>
      <c r="B27" s="61" t="s">
        <v>58</v>
      </c>
      <c r="C27" s="61" t="s">
        <v>326</v>
      </c>
      <c r="D27" s="52">
        <v>1381</v>
      </c>
      <c r="E27" s="53" t="s">
        <v>20</v>
      </c>
      <c r="F27" s="54">
        <v>4978</v>
      </c>
      <c r="G27" s="54">
        <f>INT(F27*D27)</f>
        <v>6874618</v>
      </c>
      <c r="H27" s="54">
        <v>5773</v>
      </c>
      <c r="I27" s="54">
        <f t="shared" si="24"/>
        <v>7972513</v>
      </c>
      <c r="J27" s="54">
        <v>159</v>
      </c>
      <c r="K27" s="54">
        <f t="shared" si="25"/>
        <v>219579</v>
      </c>
      <c r="L27" s="54">
        <f t="shared" si="26"/>
        <v>10910</v>
      </c>
      <c r="M27" s="54">
        <f t="shared" si="27"/>
        <v>15066710</v>
      </c>
      <c r="N27" s="62"/>
    </row>
    <row r="28" spans="1:14" ht="18.95" customHeight="1">
      <c r="A28" s="23" t="s">
        <v>294</v>
      </c>
      <c r="B28" s="56" t="s">
        <v>285</v>
      </c>
      <c r="C28" s="56" t="s">
        <v>5</v>
      </c>
      <c r="D28" s="57"/>
      <c r="E28" s="58"/>
      <c r="F28" s="59"/>
      <c r="G28" s="59">
        <f>(SUMIF($A29:$A32,"전",G29:G32))</f>
        <v>269542</v>
      </c>
      <c r="H28" s="59"/>
      <c r="I28" s="59">
        <f>(SUMIF($A29:$A32,"전",I29:I32))</f>
        <v>1909710</v>
      </c>
      <c r="J28" s="59"/>
      <c r="K28" s="59">
        <f>(SUMIF($A29:$A32,"전",K29:K32))</f>
        <v>51205</v>
      </c>
      <c r="L28" s="59"/>
      <c r="M28" s="59">
        <f t="shared" si="27"/>
        <v>2230457</v>
      </c>
      <c r="N28" s="60"/>
    </row>
    <row r="29" spans="1:14" ht="18.95" customHeight="1">
      <c r="A29" s="23" t="s">
        <v>303</v>
      </c>
      <c r="B29" s="61" t="s">
        <v>63</v>
      </c>
      <c r="C29" s="61" t="s">
        <v>5</v>
      </c>
      <c r="D29" s="52">
        <v>51</v>
      </c>
      <c r="E29" s="53" t="s">
        <v>32</v>
      </c>
      <c r="F29" s="54">
        <v>742</v>
      </c>
      <c r="G29" s="54">
        <f t="shared" ref="G29:G32" si="28">INT(F29*D29)</f>
        <v>37842</v>
      </c>
      <c r="H29" s="54">
        <v>21740</v>
      </c>
      <c r="I29" s="54">
        <f t="shared" ref="I29:I32" si="29">INT(H29*D29)</f>
        <v>1108740</v>
      </c>
      <c r="J29" s="54">
        <v>438</v>
      </c>
      <c r="K29" s="54">
        <f t="shared" ref="K29:K32" si="30">INT(J29*D29)</f>
        <v>22338</v>
      </c>
      <c r="L29" s="54">
        <f t="shared" ref="L29:L32" si="31">F29+H29+J29</f>
        <v>22920</v>
      </c>
      <c r="M29" s="54">
        <f t="shared" si="27"/>
        <v>1168920</v>
      </c>
      <c r="N29" s="62"/>
    </row>
    <row r="30" spans="1:14" ht="18.95" customHeight="1">
      <c r="A30" s="23" t="s">
        <v>303</v>
      </c>
      <c r="B30" s="61" t="s">
        <v>64</v>
      </c>
      <c r="C30" s="61" t="s">
        <v>5</v>
      </c>
      <c r="D30" s="52">
        <v>117</v>
      </c>
      <c r="E30" s="53" t="s">
        <v>44</v>
      </c>
      <c r="F30" s="54">
        <v>1974</v>
      </c>
      <c r="G30" s="54">
        <f t="shared" si="28"/>
        <v>230958</v>
      </c>
      <c r="H30" s="54">
        <v>5351</v>
      </c>
      <c r="I30" s="54">
        <f t="shared" si="29"/>
        <v>626067</v>
      </c>
      <c r="J30" s="54">
        <v>243</v>
      </c>
      <c r="K30" s="54">
        <f t="shared" si="30"/>
        <v>28431</v>
      </c>
      <c r="L30" s="54">
        <f t="shared" si="31"/>
        <v>7568</v>
      </c>
      <c r="M30" s="54">
        <f t="shared" si="27"/>
        <v>885456</v>
      </c>
      <c r="N30" s="62"/>
    </row>
    <row r="31" spans="1:14" ht="18.95" customHeight="1">
      <c r="A31" s="23" t="s">
        <v>303</v>
      </c>
      <c r="B31" s="61" t="s">
        <v>343</v>
      </c>
      <c r="C31" s="61" t="s">
        <v>5</v>
      </c>
      <c r="D31" s="52">
        <v>97</v>
      </c>
      <c r="E31" s="53" t="s">
        <v>44</v>
      </c>
      <c r="F31" s="54"/>
      <c r="G31" s="54">
        <f t="shared" si="28"/>
        <v>0</v>
      </c>
      <c r="H31" s="54">
        <v>1579</v>
      </c>
      <c r="I31" s="54">
        <f t="shared" ref="I31" si="32">INT(H31*D31)</f>
        <v>153163</v>
      </c>
      <c r="J31" s="54"/>
      <c r="K31" s="54">
        <f t="shared" ref="K31" si="33">INT(J31*D31)</f>
        <v>0</v>
      </c>
      <c r="L31" s="54">
        <f t="shared" ref="L31" si="34">F31+H31+J31</f>
        <v>1579</v>
      </c>
      <c r="M31" s="54">
        <f t="shared" ref="M31" si="35">G31+I31+K31</f>
        <v>153163</v>
      </c>
      <c r="N31" s="62"/>
    </row>
    <row r="32" spans="1:14" ht="18.95" customHeight="1">
      <c r="A32" s="23" t="s">
        <v>303</v>
      </c>
      <c r="B32" s="61" t="s">
        <v>74</v>
      </c>
      <c r="C32" s="61" t="s">
        <v>5</v>
      </c>
      <c r="D32" s="52">
        <v>2</v>
      </c>
      <c r="E32" s="53" t="s">
        <v>44</v>
      </c>
      <c r="F32" s="54">
        <v>371</v>
      </c>
      <c r="G32" s="54">
        <f t="shared" si="28"/>
        <v>742</v>
      </c>
      <c r="H32" s="54">
        <v>10870</v>
      </c>
      <c r="I32" s="54">
        <f t="shared" si="29"/>
        <v>21740</v>
      </c>
      <c r="J32" s="54">
        <v>218</v>
      </c>
      <c r="K32" s="54">
        <f t="shared" si="30"/>
        <v>436</v>
      </c>
      <c r="L32" s="54">
        <f t="shared" si="31"/>
        <v>11459</v>
      </c>
      <c r="M32" s="54">
        <f t="shared" si="27"/>
        <v>22918</v>
      </c>
      <c r="N32" s="62"/>
    </row>
    <row r="33" spans="1:14" ht="18.95" customHeight="1">
      <c r="A33" s="23"/>
      <c r="B33" s="51"/>
      <c r="C33" s="51"/>
      <c r="D33" s="52"/>
      <c r="E33" s="53"/>
      <c r="F33" s="54"/>
      <c r="G33" s="54"/>
      <c r="H33" s="54"/>
      <c r="I33" s="54"/>
      <c r="J33" s="54"/>
      <c r="K33" s="54"/>
      <c r="L33" s="54"/>
      <c r="M33" s="54"/>
      <c r="N33" s="55"/>
    </row>
    <row r="34" spans="1:14" ht="18.95" customHeight="1">
      <c r="A34" s="23"/>
      <c r="B34" s="44" t="s">
        <v>334</v>
      </c>
      <c r="C34" s="44" t="s">
        <v>5</v>
      </c>
      <c r="D34" s="45">
        <v>1</v>
      </c>
      <c r="E34" s="46" t="s">
        <v>215</v>
      </c>
      <c r="F34" s="47"/>
      <c r="G34" s="47">
        <f>(SUMIF($A35:$A43,"부대합전",G35:G43))</f>
        <v>330516318</v>
      </c>
      <c r="H34" s="47"/>
      <c r="I34" s="47">
        <f>(SUMIF($A35:$A43,"부대합전",I35:I43))</f>
        <v>640388292</v>
      </c>
      <c r="J34" s="47"/>
      <c r="K34" s="47">
        <f>(SUMIF($A35:$A43,"부대합전",K35:K43))</f>
        <v>70846203</v>
      </c>
      <c r="L34" s="47"/>
      <c r="M34" s="47">
        <f t="shared" ref="M34:M43" si="36">G34+I34+K34</f>
        <v>1041750813</v>
      </c>
      <c r="N34" s="48"/>
    </row>
    <row r="35" spans="1:14" ht="18.95" customHeight="1">
      <c r="A35" s="23" t="s">
        <v>297</v>
      </c>
      <c r="B35" s="56" t="s">
        <v>111</v>
      </c>
      <c r="C35" s="56" t="s">
        <v>5</v>
      </c>
      <c r="D35" s="57"/>
      <c r="E35" s="58"/>
      <c r="F35" s="59"/>
      <c r="G35" s="59">
        <f>(SUMIF($A36:$A43,"전",G36:G43))</f>
        <v>330516318</v>
      </c>
      <c r="H35" s="59"/>
      <c r="I35" s="59">
        <f>(SUMIF($A36:$A43,"전",I36:I43))</f>
        <v>640388292</v>
      </c>
      <c r="J35" s="59"/>
      <c r="K35" s="59">
        <f>(SUMIF($A36:$A43,"전",K36:K43))</f>
        <v>70846203</v>
      </c>
      <c r="L35" s="59"/>
      <c r="M35" s="59">
        <f t="shared" si="36"/>
        <v>1041750813</v>
      </c>
      <c r="N35" s="60"/>
    </row>
    <row r="36" spans="1:14" ht="18.95" customHeight="1">
      <c r="A36" s="23" t="s">
        <v>303</v>
      </c>
      <c r="B36" s="61" t="s">
        <v>112</v>
      </c>
      <c r="C36" s="61" t="s">
        <v>113</v>
      </c>
      <c r="D36" s="52">
        <v>18426</v>
      </c>
      <c r="E36" s="53" t="s">
        <v>20</v>
      </c>
      <c r="F36" s="54">
        <v>10387</v>
      </c>
      <c r="G36" s="54">
        <f>INT(F36*D36)</f>
        <v>191390862</v>
      </c>
      <c r="H36" s="54">
        <v>18562</v>
      </c>
      <c r="I36" s="54">
        <f t="shared" ref="I36:I43" si="37">INT(H36*D36)</f>
        <v>342023412</v>
      </c>
      <c r="J36" s="54">
        <v>344</v>
      </c>
      <c r="K36" s="54">
        <f t="shared" ref="K36:K43" si="38">INT(J36*D36)</f>
        <v>6338544</v>
      </c>
      <c r="L36" s="54">
        <f t="shared" ref="L36:L43" si="39">F36+H36+J36</f>
        <v>29293</v>
      </c>
      <c r="M36" s="54">
        <f t="shared" si="36"/>
        <v>539752818</v>
      </c>
      <c r="N36" s="62"/>
    </row>
    <row r="37" spans="1:14" ht="18.95" customHeight="1">
      <c r="A37" s="23" t="s">
        <v>303</v>
      </c>
      <c r="B37" s="61" t="s">
        <v>114</v>
      </c>
      <c r="C37" s="61" t="s">
        <v>115</v>
      </c>
      <c r="D37" s="52">
        <v>13248</v>
      </c>
      <c r="E37" s="53" t="s">
        <v>20</v>
      </c>
      <c r="F37" s="54">
        <v>1522</v>
      </c>
      <c r="G37" s="54">
        <f t="shared" ref="G37:G43" si="40">INT(F37*D37)</f>
        <v>20163456</v>
      </c>
      <c r="H37" s="54">
        <v>10271</v>
      </c>
      <c r="I37" s="54">
        <f t="shared" si="37"/>
        <v>136070208</v>
      </c>
      <c r="J37" s="54">
        <v>455</v>
      </c>
      <c r="K37" s="54">
        <f t="shared" si="38"/>
        <v>6027840</v>
      </c>
      <c r="L37" s="54">
        <f t="shared" si="39"/>
        <v>12248</v>
      </c>
      <c r="M37" s="54">
        <f t="shared" si="36"/>
        <v>162261504</v>
      </c>
      <c r="N37" s="62"/>
    </row>
    <row r="38" spans="1:14" ht="18.95" customHeight="1">
      <c r="A38" s="23" t="s">
        <v>303</v>
      </c>
      <c r="B38" s="61" t="s">
        <v>116</v>
      </c>
      <c r="C38" s="61" t="s">
        <v>117</v>
      </c>
      <c r="D38" s="52">
        <v>13248</v>
      </c>
      <c r="E38" s="53" t="s">
        <v>20</v>
      </c>
      <c r="F38" s="54">
        <v>1949</v>
      </c>
      <c r="G38" s="54">
        <f>INT(F38*D38)</f>
        <v>25820352</v>
      </c>
      <c r="H38" s="54">
        <v>2952</v>
      </c>
      <c r="I38" s="54">
        <f t="shared" si="37"/>
        <v>39108096</v>
      </c>
      <c r="J38" s="54">
        <v>0</v>
      </c>
      <c r="K38" s="54">
        <f t="shared" si="38"/>
        <v>0</v>
      </c>
      <c r="L38" s="54">
        <f t="shared" si="39"/>
        <v>4901</v>
      </c>
      <c r="M38" s="54">
        <f t="shared" si="36"/>
        <v>64928448</v>
      </c>
      <c r="N38" s="62"/>
    </row>
    <row r="39" spans="1:14" ht="18.95" customHeight="1">
      <c r="A39" s="23" t="s">
        <v>303</v>
      </c>
      <c r="B39" s="61" t="s">
        <v>118</v>
      </c>
      <c r="C39" s="61" t="s">
        <v>119</v>
      </c>
      <c r="D39" s="52">
        <v>22906</v>
      </c>
      <c r="E39" s="53" t="s">
        <v>20</v>
      </c>
      <c r="F39" s="54">
        <v>2909</v>
      </c>
      <c r="G39" s="54">
        <f>INT(F39*D39)</f>
        <v>66633554</v>
      </c>
      <c r="H39" s="54">
        <v>2439</v>
      </c>
      <c r="I39" s="54">
        <f t="shared" si="37"/>
        <v>55867734</v>
      </c>
      <c r="J39" s="54">
        <v>0</v>
      </c>
      <c r="K39" s="54">
        <f t="shared" si="38"/>
        <v>0</v>
      </c>
      <c r="L39" s="54">
        <f t="shared" si="39"/>
        <v>5348</v>
      </c>
      <c r="M39" s="54">
        <f t="shared" si="36"/>
        <v>122501288</v>
      </c>
      <c r="N39" s="62"/>
    </row>
    <row r="40" spans="1:14" ht="18.95" customHeight="1">
      <c r="A40" s="23" t="s">
        <v>303</v>
      </c>
      <c r="B40" s="61" t="s">
        <v>120</v>
      </c>
      <c r="C40" s="61" t="s">
        <v>121</v>
      </c>
      <c r="D40" s="52">
        <v>6</v>
      </c>
      <c r="E40" s="53" t="s">
        <v>122</v>
      </c>
      <c r="F40" s="54">
        <v>4163651</v>
      </c>
      <c r="G40" s="54">
        <f>INT(F40*D40)</f>
        <v>24981906</v>
      </c>
      <c r="H40" s="54">
        <v>3631078</v>
      </c>
      <c r="I40" s="54">
        <f t="shared" si="37"/>
        <v>21786468</v>
      </c>
      <c r="J40" s="54">
        <v>2424082</v>
      </c>
      <c r="K40" s="54">
        <f t="shared" si="38"/>
        <v>14544492</v>
      </c>
      <c r="L40" s="54">
        <f t="shared" si="39"/>
        <v>10218811</v>
      </c>
      <c r="M40" s="54">
        <f t="shared" si="36"/>
        <v>61312866</v>
      </c>
      <c r="N40" s="62"/>
    </row>
    <row r="41" spans="1:14" ht="18.95" customHeight="1">
      <c r="A41" s="23" t="s">
        <v>303</v>
      </c>
      <c r="B41" s="61" t="s">
        <v>123</v>
      </c>
      <c r="C41" s="61" t="s">
        <v>124</v>
      </c>
      <c r="D41" s="52">
        <v>6</v>
      </c>
      <c r="E41" s="53" t="s">
        <v>122</v>
      </c>
      <c r="F41" s="54">
        <v>0</v>
      </c>
      <c r="G41" s="54">
        <f>INT(F41*D41)</f>
        <v>0</v>
      </c>
      <c r="H41" s="54">
        <v>3631078</v>
      </c>
      <c r="I41" s="54">
        <f t="shared" si="37"/>
        <v>21786468</v>
      </c>
      <c r="J41" s="54">
        <v>2438631</v>
      </c>
      <c r="K41" s="54">
        <f t="shared" si="38"/>
        <v>14631786</v>
      </c>
      <c r="L41" s="54">
        <f t="shared" si="39"/>
        <v>6069709</v>
      </c>
      <c r="M41" s="54">
        <f t="shared" si="36"/>
        <v>36418254</v>
      </c>
      <c r="N41" s="62"/>
    </row>
    <row r="42" spans="1:14" ht="18.95" customHeight="1">
      <c r="A42" s="23" t="s">
        <v>303</v>
      </c>
      <c r="B42" s="61" t="s">
        <v>123</v>
      </c>
      <c r="C42" s="61" t="s">
        <v>125</v>
      </c>
      <c r="D42" s="52">
        <v>6</v>
      </c>
      <c r="E42" s="53" t="s">
        <v>122</v>
      </c>
      <c r="F42" s="54">
        <v>0</v>
      </c>
      <c r="G42" s="54">
        <f t="shared" si="40"/>
        <v>0</v>
      </c>
      <c r="H42" s="54">
        <v>3631078</v>
      </c>
      <c r="I42" s="54">
        <f t="shared" si="37"/>
        <v>21786468</v>
      </c>
      <c r="J42" s="54">
        <v>4309448</v>
      </c>
      <c r="K42" s="54">
        <f t="shared" si="38"/>
        <v>25856688</v>
      </c>
      <c r="L42" s="54">
        <f t="shared" si="39"/>
        <v>7940526</v>
      </c>
      <c r="M42" s="54">
        <f t="shared" si="36"/>
        <v>47643156</v>
      </c>
      <c r="N42" s="62"/>
    </row>
    <row r="43" spans="1:14" ht="18.95" customHeight="1">
      <c r="A43" s="23" t="s">
        <v>303</v>
      </c>
      <c r="B43" s="61" t="s">
        <v>126</v>
      </c>
      <c r="C43" s="61" t="s">
        <v>127</v>
      </c>
      <c r="D43" s="63">
        <v>1.5</v>
      </c>
      <c r="E43" s="53" t="s">
        <v>122</v>
      </c>
      <c r="F43" s="54">
        <v>1017459</v>
      </c>
      <c r="G43" s="54">
        <f t="shared" si="40"/>
        <v>1526188</v>
      </c>
      <c r="H43" s="54">
        <v>1306292</v>
      </c>
      <c r="I43" s="54">
        <f t="shared" si="37"/>
        <v>1959438</v>
      </c>
      <c r="J43" s="54">
        <v>2297902</v>
      </c>
      <c r="K43" s="54">
        <f t="shared" si="38"/>
        <v>3446853</v>
      </c>
      <c r="L43" s="54">
        <f t="shared" si="39"/>
        <v>4621653</v>
      </c>
      <c r="M43" s="54">
        <f t="shared" si="36"/>
        <v>6932479</v>
      </c>
      <c r="N43" s="62"/>
    </row>
    <row r="44" spans="1:14" ht="18.95" customHeight="1">
      <c r="A44" s="23"/>
      <c r="B44" s="51"/>
      <c r="C44" s="51"/>
      <c r="D44" s="52"/>
      <c r="E44" s="53"/>
      <c r="F44" s="54"/>
      <c r="G44" s="54"/>
      <c r="H44" s="54"/>
      <c r="I44" s="54"/>
      <c r="J44" s="54"/>
      <c r="K44" s="54"/>
      <c r="L44" s="54"/>
      <c r="M44" s="54"/>
      <c r="N44" s="55"/>
    </row>
    <row r="45" spans="1:14" ht="18.95" customHeight="1">
      <c r="A45" s="23"/>
      <c r="B45" s="44" t="s">
        <v>335</v>
      </c>
      <c r="C45" s="44" t="s">
        <v>5</v>
      </c>
      <c r="D45" s="45">
        <v>1</v>
      </c>
      <c r="E45" s="46" t="s">
        <v>215</v>
      </c>
      <c r="F45" s="47"/>
      <c r="G45" s="47">
        <f>(SUMIF($A46:$A47,"제요합전",G46:G47))</f>
        <v>0</v>
      </c>
      <c r="H45" s="47"/>
      <c r="I45" s="47">
        <f>(SUMIF($A46:$A47,"제요합전",I46:I47))</f>
        <v>0</v>
      </c>
      <c r="J45" s="47"/>
      <c r="K45" s="47">
        <f>(SUMIF($A46:$A47,"제요합전",K46:K47))</f>
        <v>4657383</v>
      </c>
      <c r="L45" s="47"/>
      <c r="M45" s="47">
        <f>G45+I45+K45</f>
        <v>4657383</v>
      </c>
      <c r="N45" s="48"/>
    </row>
    <row r="46" spans="1:14" ht="18.95" customHeight="1">
      <c r="A46" s="23" t="s">
        <v>300</v>
      </c>
      <c r="B46" s="56" t="s">
        <v>274</v>
      </c>
      <c r="C46" s="56" t="s">
        <v>5</v>
      </c>
      <c r="D46" s="57"/>
      <c r="E46" s="58"/>
      <c r="F46" s="59"/>
      <c r="G46" s="59">
        <f>(SUMIF($A47:$A47,"전",G47:G47))</f>
        <v>0</v>
      </c>
      <c r="H46" s="59"/>
      <c r="I46" s="59">
        <f>(SUMIF($A47:$A47,"전",I47:I47))</f>
        <v>0</v>
      </c>
      <c r="J46" s="59"/>
      <c r="K46" s="59">
        <f>(SUMIF($A47:$A47,"전",K47:K47))</f>
        <v>4657383</v>
      </c>
      <c r="L46" s="59"/>
      <c r="M46" s="59">
        <f>G46+I46+K46</f>
        <v>4657383</v>
      </c>
      <c r="N46" s="60"/>
    </row>
    <row r="47" spans="1:14" ht="18.95" customHeight="1">
      <c r="A47" s="23" t="s">
        <v>303</v>
      </c>
      <c r="B47" s="61" t="s">
        <v>276</v>
      </c>
      <c r="C47" s="61" t="s">
        <v>277</v>
      </c>
      <c r="D47" s="52">
        <v>1</v>
      </c>
      <c r="E47" s="53" t="s">
        <v>11</v>
      </c>
      <c r="F47" s="54">
        <v>0</v>
      </c>
      <c r="G47" s="54">
        <f t="shared" ref="G47" si="41">INT(F47*D47)</f>
        <v>0</v>
      </c>
      <c r="H47" s="54">
        <v>0</v>
      </c>
      <c r="I47" s="54">
        <f t="shared" ref="I47" si="42">INT(H47*D47)</f>
        <v>0</v>
      </c>
      <c r="J47" s="54">
        <v>4657383</v>
      </c>
      <c r="K47" s="54">
        <f>INT(J47*D47)</f>
        <v>4657383</v>
      </c>
      <c r="L47" s="54">
        <f t="shared" ref="L47" si="43">F47+H47+J47</f>
        <v>4657383</v>
      </c>
      <c r="M47" s="54">
        <f t="shared" ref="M47" si="44">G47+I47+K47</f>
        <v>4657383</v>
      </c>
      <c r="N47" s="62"/>
    </row>
    <row r="48" spans="1:14" ht="18.95" customHeight="1">
      <c r="A48" s="23"/>
      <c r="B48" s="51"/>
      <c r="C48" s="51"/>
      <c r="D48" s="52"/>
      <c r="E48" s="53"/>
      <c r="F48" s="54"/>
      <c r="G48" s="54"/>
      <c r="H48" s="54"/>
      <c r="I48" s="54"/>
      <c r="J48" s="54"/>
      <c r="K48" s="54"/>
      <c r="L48" s="54"/>
      <c r="M48" s="54"/>
      <c r="N48" s="55"/>
    </row>
    <row r="49" spans="1:14" ht="18.95" customHeight="1">
      <c r="A49" s="23"/>
      <c r="B49" s="44" t="s">
        <v>154</v>
      </c>
      <c r="C49" s="44"/>
      <c r="D49" s="45">
        <v>1</v>
      </c>
      <c r="E49" s="46" t="s">
        <v>215</v>
      </c>
      <c r="F49" s="47"/>
      <c r="G49" s="47">
        <f>(SUMIF($A50:$A50,"관급합전",G50:G50))</f>
        <v>0</v>
      </c>
      <c r="H49" s="47"/>
      <c r="I49" s="47">
        <f>(SUMIF($A50:$A50,"관급합전",I50:I50))</f>
        <v>0</v>
      </c>
      <c r="J49" s="47"/>
      <c r="K49" s="47">
        <f>(SUMIF($A50:$A50,"관급합전",K50:K50))</f>
        <v>0</v>
      </c>
      <c r="L49" s="47"/>
      <c r="M49" s="47">
        <f>G49+I49+K49</f>
        <v>0</v>
      </c>
      <c r="N49" s="48"/>
    </row>
    <row r="50" spans="1:14" ht="18.95" customHeight="1">
      <c r="A50" s="23" t="s">
        <v>301</v>
      </c>
      <c r="B50" s="61" t="s">
        <v>275</v>
      </c>
      <c r="C50" s="61" t="s">
        <v>155</v>
      </c>
      <c r="D50" s="63">
        <v>0</v>
      </c>
      <c r="E50" s="53" t="s">
        <v>156</v>
      </c>
      <c r="F50" s="54">
        <v>138316</v>
      </c>
      <c r="G50" s="54">
        <f t="shared" ref="G50" si="45">INT(F50*D50)</f>
        <v>0</v>
      </c>
      <c r="H50" s="54">
        <v>0</v>
      </c>
      <c r="I50" s="54">
        <f t="shared" ref="I50" si="46">INT(H50*D50)</f>
        <v>0</v>
      </c>
      <c r="J50" s="54">
        <v>0</v>
      </c>
      <c r="K50" s="54">
        <f t="shared" ref="K50" si="47">INT(J50*D50)</f>
        <v>0</v>
      </c>
      <c r="L50" s="54">
        <f t="shared" ref="L50" si="48">F50+H50+J50</f>
        <v>138316</v>
      </c>
      <c r="M50" s="54">
        <f t="shared" ref="M50" si="49">G50+I50+K50</f>
        <v>0</v>
      </c>
      <c r="N50" s="62"/>
    </row>
    <row r="51" spans="1:14" ht="18.95" customHeight="1">
      <c r="A51" s="23"/>
      <c r="B51" s="51"/>
      <c r="C51" s="51"/>
      <c r="D51" s="52"/>
      <c r="E51" s="53"/>
      <c r="F51" s="54"/>
      <c r="G51" s="54"/>
      <c r="H51" s="54"/>
      <c r="I51" s="54"/>
      <c r="J51" s="54"/>
      <c r="K51" s="54"/>
      <c r="L51" s="54"/>
      <c r="M51" s="54"/>
      <c r="N51" s="55"/>
    </row>
    <row r="52" spans="1:14" ht="18.95" customHeight="1">
      <c r="A52" s="23"/>
      <c r="B52" s="44" t="s">
        <v>157</v>
      </c>
      <c r="C52" s="44"/>
      <c r="D52" s="45">
        <v>1</v>
      </c>
      <c r="E52" s="46" t="s">
        <v>215</v>
      </c>
      <c r="F52" s="47"/>
      <c r="G52" s="47">
        <f>(SUMIF($A53:$A54,"이전합전",G53:G54))</f>
        <v>0</v>
      </c>
      <c r="H52" s="47"/>
      <c r="I52" s="47">
        <f>(SUMIF($A53:$A54,"이전합전",I53:I54))</f>
        <v>0</v>
      </c>
      <c r="J52" s="47"/>
      <c r="K52" s="47">
        <f>(SUMIF($A53:$A54,"이전합전",K53:K54))</f>
        <v>0</v>
      </c>
      <c r="L52" s="47"/>
      <c r="M52" s="47">
        <f>G52+I52+K52</f>
        <v>0</v>
      </c>
      <c r="N52" s="48"/>
    </row>
    <row r="53" spans="1:14" ht="18.95" customHeight="1">
      <c r="A53" s="23" t="s">
        <v>302</v>
      </c>
      <c r="B53" s="61" t="s">
        <v>158</v>
      </c>
      <c r="C53" s="61"/>
      <c r="D53" s="63">
        <v>0</v>
      </c>
      <c r="E53" s="53" t="s">
        <v>215</v>
      </c>
      <c r="F53" s="54">
        <v>0</v>
      </c>
      <c r="G53" s="54">
        <f t="shared" ref="G53:G54" si="50">INT(F53*D53)</f>
        <v>0</v>
      </c>
      <c r="H53" s="54">
        <v>0</v>
      </c>
      <c r="I53" s="54">
        <f t="shared" ref="I53:I54" si="51">INT(H53*D53)</f>
        <v>0</v>
      </c>
      <c r="J53" s="54">
        <v>74800000</v>
      </c>
      <c r="K53" s="54">
        <f t="shared" ref="K53:K54" si="52">INT(J53*D53)</f>
        <v>0</v>
      </c>
      <c r="L53" s="54">
        <f t="shared" ref="L53:L54" si="53">F53+H53+J53</f>
        <v>74800000</v>
      </c>
      <c r="M53" s="54">
        <f t="shared" ref="M53:M54" si="54">G53+I53+K53</f>
        <v>0</v>
      </c>
      <c r="N53" s="62"/>
    </row>
    <row r="54" spans="1:14" ht="18.95" customHeight="1">
      <c r="A54" s="23" t="s">
        <v>302</v>
      </c>
      <c r="B54" s="61" t="s">
        <v>159</v>
      </c>
      <c r="C54" s="61"/>
      <c r="D54" s="52">
        <v>0</v>
      </c>
      <c r="E54" s="53" t="s">
        <v>215</v>
      </c>
      <c r="F54" s="54">
        <v>0</v>
      </c>
      <c r="G54" s="54">
        <f t="shared" si="50"/>
        <v>0</v>
      </c>
      <c r="H54" s="54">
        <v>0</v>
      </c>
      <c r="I54" s="54">
        <f t="shared" si="51"/>
        <v>0</v>
      </c>
      <c r="J54" s="54">
        <v>20000000</v>
      </c>
      <c r="K54" s="54">
        <f t="shared" si="52"/>
        <v>0</v>
      </c>
      <c r="L54" s="54">
        <f t="shared" si="53"/>
        <v>20000000</v>
      </c>
      <c r="M54" s="54">
        <f t="shared" si="54"/>
        <v>0</v>
      </c>
      <c r="N54" s="62"/>
    </row>
    <row r="55" spans="1:14" ht="20.100000000000001" customHeight="1"/>
    <row r="56" spans="1:14" ht="20.100000000000001" customHeight="1"/>
    <row r="57" spans="1:14" ht="20.100000000000001" customHeight="1"/>
    <row r="58" spans="1:14" ht="20.100000000000001" customHeight="1"/>
    <row r="59" spans="1:14" ht="20.100000000000001" customHeight="1"/>
    <row r="60" spans="1:14" ht="20.100000000000001" customHeight="1"/>
    <row r="61" spans="1:14" ht="20.100000000000001" customHeight="1"/>
    <row r="62" spans="1:14" ht="20.100000000000001" customHeight="1"/>
    <row r="63" spans="1:14" ht="20.100000000000001" customHeight="1"/>
    <row r="64" spans="1:1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</sheetData>
  <mergeCells count="10">
    <mergeCell ref="B1:N1"/>
    <mergeCell ref="B2:B3"/>
    <mergeCell ref="C2:C3"/>
    <mergeCell ref="D2:D3"/>
    <mergeCell ref="E2:E3"/>
    <mergeCell ref="F2:G2"/>
    <mergeCell ref="H2:I2"/>
    <mergeCell ref="J2:K2"/>
    <mergeCell ref="L2:M2"/>
    <mergeCell ref="N2:N3"/>
  </mergeCells>
  <phoneticPr fontId="2" type="noConversion"/>
  <printOptions horizontalCentered="1"/>
  <pageMargins left="0.47244094488188981" right="0.47244094488188981" top="0.47244094488188981" bottom="0.47244094488188981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M34"/>
  <sheetViews>
    <sheetView view="pageBreakPreview" topLeftCell="E11" zoomScale="115" zoomScaleNormal="100" zoomScaleSheetLayoutView="115" workbookViewId="0">
      <selection activeCell="M23" sqref="M23"/>
    </sheetView>
  </sheetViews>
  <sheetFormatPr defaultRowHeight="16.5"/>
  <cols>
    <col min="1" max="1" width="19.625" style="73" customWidth="1"/>
    <col min="2" max="2" width="28.625" style="111" customWidth="1"/>
    <col min="3" max="4" width="4.125" style="73" customWidth="1"/>
    <col min="5" max="5" width="10.625" style="73" customWidth="1"/>
    <col min="6" max="6" width="13.625" style="73" customWidth="1"/>
    <col min="7" max="7" width="10.625" style="73" customWidth="1"/>
    <col min="8" max="8" width="13.625" style="73" customWidth="1"/>
    <col min="9" max="9" width="10.625" style="73" customWidth="1"/>
    <col min="10" max="10" width="13.625" style="73" customWidth="1"/>
    <col min="11" max="11" width="10.625" style="73" customWidth="1"/>
    <col min="12" max="12" width="13.625" style="73" customWidth="1"/>
    <col min="13" max="13" width="6.625" style="73" customWidth="1"/>
  </cols>
  <sheetData>
    <row r="1" spans="1:13" ht="45.95" customHeight="1">
      <c r="A1" s="158" t="s">
        <v>346</v>
      </c>
      <c r="B1" s="158" t="s">
        <v>163</v>
      </c>
      <c r="C1" s="158"/>
      <c r="D1" s="158" t="s">
        <v>164</v>
      </c>
      <c r="E1" s="158" t="s">
        <v>165</v>
      </c>
      <c r="F1" s="158" t="s">
        <v>166</v>
      </c>
      <c r="G1" s="158"/>
      <c r="H1" s="158" t="s">
        <v>167</v>
      </c>
      <c r="I1" s="158"/>
      <c r="J1" s="158" t="s">
        <v>168</v>
      </c>
      <c r="K1" s="158" t="s">
        <v>169</v>
      </c>
      <c r="L1" s="158" t="s">
        <v>170</v>
      </c>
      <c r="M1" s="158"/>
    </row>
    <row r="2" spans="1:13" ht="24" customHeight="1">
      <c r="A2" s="159" t="s">
        <v>0</v>
      </c>
      <c r="B2" s="170" t="s">
        <v>1</v>
      </c>
      <c r="C2" s="161" t="s">
        <v>2</v>
      </c>
      <c r="D2" s="161" t="s">
        <v>3</v>
      </c>
      <c r="E2" s="161" t="s">
        <v>4</v>
      </c>
      <c r="F2" s="161" t="s">
        <v>5</v>
      </c>
      <c r="G2" s="161" t="s">
        <v>6</v>
      </c>
      <c r="H2" s="161" t="s">
        <v>5</v>
      </c>
      <c r="I2" s="161" t="s">
        <v>7</v>
      </c>
      <c r="J2" s="161" t="s">
        <v>5</v>
      </c>
      <c r="K2" s="161" t="s">
        <v>8</v>
      </c>
      <c r="L2" s="161" t="s">
        <v>5</v>
      </c>
      <c r="M2" s="163" t="s">
        <v>308</v>
      </c>
    </row>
    <row r="3" spans="1:13" ht="24" customHeight="1">
      <c r="A3" s="160" t="s">
        <v>5</v>
      </c>
      <c r="B3" s="171" t="s">
        <v>5</v>
      </c>
      <c r="C3" s="162" t="s">
        <v>5</v>
      </c>
      <c r="D3" s="162" t="s">
        <v>5</v>
      </c>
      <c r="E3" s="106" t="s">
        <v>9</v>
      </c>
      <c r="F3" s="106" t="s">
        <v>10</v>
      </c>
      <c r="G3" s="106" t="s">
        <v>9</v>
      </c>
      <c r="H3" s="106" t="s">
        <v>10</v>
      </c>
      <c r="I3" s="106" t="s">
        <v>9</v>
      </c>
      <c r="J3" s="106" t="s">
        <v>10</v>
      </c>
      <c r="K3" s="106" t="s">
        <v>9</v>
      </c>
      <c r="L3" s="106" t="s">
        <v>10</v>
      </c>
      <c r="M3" s="164"/>
    </row>
    <row r="4" spans="1:13" ht="24" customHeight="1">
      <c r="A4" s="65" t="s">
        <v>171</v>
      </c>
      <c r="B4" s="67"/>
      <c r="C4" s="68"/>
      <c r="D4" s="69"/>
      <c r="E4" s="69"/>
      <c r="F4" s="69">
        <f>'2-3.ES1차 준공내역서(장기-2차)'!G4</f>
        <v>471921422</v>
      </c>
      <c r="G4" s="69"/>
      <c r="H4" s="69">
        <f>'2-3.ES1차 준공내역서(장기-2차)'!I4</f>
        <v>520420368</v>
      </c>
      <c r="I4" s="69"/>
      <c r="J4" s="69">
        <f>'2-3.ES1차 준공내역서(장기-2차)'!K4</f>
        <v>63758379</v>
      </c>
      <c r="K4" s="69"/>
      <c r="L4" s="69">
        <f>F4+H4+J4</f>
        <v>1056100169</v>
      </c>
      <c r="M4" s="70"/>
    </row>
    <row r="5" spans="1:13" ht="24" customHeight="1">
      <c r="A5" s="65" t="s">
        <v>172</v>
      </c>
      <c r="B5" s="43">
        <v>9.4</v>
      </c>
      <c r="C5" s="68"/>
      <c r="D5" s="69"/>
      <c r="E5" s="69"/>
      <c r="F5" s="69"/>
      <c r="G5" s="69"/>
      <c r="H5" s="69"/>
      <c r="I5" s="69"/>
      <c r="J5" s="69"/>
      <c r="K5" s="69"/>
      <c r="L5" s="71">
        <f>INT(H4*B5%)</f>
        <v>48919514</v>
      </c>
      <c r="M5" s="70"/>
    </row>
    <row r="6" spans="1:13" ht="24" customHeight="1">
      <c r="A6" s="65" t="s">
        <v>173</v>
      </c>
      <c r="B6" s="66">
        <v>3.8</v>
      </c>
      <c r="C6" s="68"/>
      <c r="D6" s="69"/>
      <c r="E6" s="69"/>
      <c r="F6" s="69"/>
      <c r="G6" s="69"/>
      <c r="H6" s="69"/>
      <c r="I6" s="69"/>
      <c r="J6" s="69"/>
      <c r="K6" s="69"/>
      <c r="L6" s="71">
        <f>INT((H4+L5)*B6%)</f>
        <v>21634915</v>
      </c>
      <c r="M6" s="70"/>
    </row>
    <row r="7" spans="1:13" ht="24" customHeight="1">
      <c r="A7" s="65" t="s">
        <v>174</v>
      </c>
      <c r="B7" s="42">
        <v>0.89</v>
      </c>
      <c r="C7" s="68"/>
      <c r="D7" s="69"/>
      <c r="E7" s="69"/>
      <c r="F7" s="69"/>
      <c r="G7" s="69"/>
      <c r="H7" s="69"/>
      <c r="I7" s="69"/>
      <c r="J7" s="69"/>
      <c r="K7" s="69"/>
      <c r="L7" s="69">
        <f>INT((H4+L5)*B7%)</f>
        <v>5067124</v>
      </c>
      <c r="M7" s="70"/>
    </row>
    <row r="8" spans="1:13" ht="24" customHeight="1">
      <c r="A8" s="65" t="s">
        <v>175</v>
      </c>
      <c r="B8" s="114">
        <v>0.98260619755177203</v>
      </c>
      <c r="C8" s="68"/>
      <c r="D8" s="69"/>
      <c r="E8" s="69"/>
      <c r="F8" s="69"/>
      <c r="G8" s="69"/>
      <c r="H8" s="69"/>
      <c r="I8" s="69"/>
      <c r="J8" s="69"/>
      <c r="K8" s="69"/>
      <c r="L8" s="69">
        <v>1820740</v>
      </c>
      <c r="M8" s="70"/>
    </row>
    <row r="9" spans="1:13" ht="24" customHeight="1">
      <c r="A9" s="65" t="s">
        <v>176</v>
      </c>
      <c r="B9" s="115">
        <v>1.41790959239366</v>
      </c>
      <c r="C9" s="68"/>
      <c r="D9" s="69"/>
      <c r="E9" s="69"/>
      <c r="F9" s="69"/>
      <c r="G9" s="69"/>
      <c r="H9" s="69"/>
      <c r="I9" s="69"/>
      <c r="J9" s="69"/>
      <c r="K9" s="69"/>
      <c r="L9" s="69">
        <v>2404300</v>
      </c>
      <c r="M9" s="70"/>
    </row>
    <row r="10" spans="1:13" ht="24" customHeight="1">
      <c r="A10" s="65" t="s">
        <v>177</v>
      </c>
      <c r="B10" s="41">
        <v>6.55</v>
      </c>
      <c r="C10" s="68"/>
      <c r="D10" s="69"/>
      <c r="E10" s="69"/>
      <c r="F10" s="69"/>
      <c r="G10" s="69"/>
      <c r="H10" s="69"/>
      <c r="I10" s="69"/>
      <c r="J10" s="69"/>
      <c r="K10" s="69"/>
      <c r="L10" s="69">
        <v>119190</v>
      </c>
      <c r="M10" s="70"/>
    </row>
    <row r="11" spans="1:13" ht="24" customHeight="1">
      <c r="A11" s="65" t="s">
        <v>178</v>
      </c>
      <c r="B11" s="108">
        <v>1.5107949487735</v>
      </c>
      <c r="C11" s="68"/>
      <c r="D11" s="69"/>
      <c r="E11" s="69"/>
      <c r="F11" s="69"/>
      <c r="G11" s="69"/>
      <c r="H11" s="69"/>
      <c r="I11" s="69"/>
      <c r="J11" s="69"/>
      <c r="K11" s="69"/>
      <c r="L11" s="69">
        <v>5531400</v>
      </c>
      <c r="M11" s="70"/>
    </row>
    <row r="12" spans="1:13" ht="24" customHeight="1">
      <c r="A12" s="65" t="s">
        <v>179</v>
      </c>
      <c r="B12" s="39" t="s">
        <v>180</v>
      </c>
      <c r="C12" s="68"/>
      <c r="D12" s="69"/>
      <c r="E12" s="69"/>
      <c r="F12" s="69"/>
      <c r="G12" s="69"/>
      <c r="H12" s="69"/>
      <c r="I12" s="69"/>
      <c r="J12" s="69"/>
      <c r="K12" s="69"/>
      <c r="L12" s="69">
        <f>L14</f>
        <v>2988670</v>
      </c>
      <c r="M12" s="70"/>
    </row>
    <row r="13" spans="1:13" ht="24" customHeight="1">
      <c r="A13" s="65"/>
      <c r="B13" s="37" t="s">
        <v>331</v>
      </c>
      <c r="C13" s="68"/>
      <c r="D13" s="69"/>
      <c r="E13" s="69"/>
      <c r="F13" s="69"/>
      <c r="G13" s="69"/>
      <c r="H13" s="69"/>
      <c r="I13" s="69"/>
      <c r="J13" s="69"/>
      <c r="K13" s="69"/>
      <c r="L13" s="71">
        <v>0</v>
      </c>
      <c r="M13" s="70"/>
    </row>
    <row r="14" spans="1:13" ht="24" customHeight="1">
      <c r="A14" s="65"/>
      <c r="B14" s="37" t="s">
        <v>332</v>
      </c>
      <c r="C14" s="68"/>
      <c r="D14" s="69"/>
      <c r="E14" s="69"/>
      <c r="F14" s="69"/>
      <c r="G14" s="69"/>
      <c r="H14" s="69"/>
      <c r="I14" s="69"/>
      <c r="J14" s="69"/>
      <c r="K14" s="69"/>
      <c r="L14" s="71">
        <v>2988670</v>
      </c>
      <c r="M14" s="70"/>
    </row>
    <row r="15" spans="1:13" ht="24" customHeight="1">
      <c r="A15" s="65" t="s">
        <v>183</v>
      </c>
      <c r="B15" s="116">
        <v>0.50700757489873804</v>
      </c>
      <c r="C15" s="68"/>
      <c r="D15" s="69"/>
      <c r="E15" s="69"/>
      <c r="F15" s="69"/>
      <c r="G15" s="69"/>
      <c r="H15" s="69"/>
      <c r="I15" s="69"/>
      <c r="J15" s="69"/>
      <c r="K15" s="69"/>
      <c r="L15" s="71">
        <v>0</v>
      </c>
      <c r="M15" s="70"/>
    </row>
    <row r="16" spans="1:13" ht="24" customHeight="1">
      <c r="A16" s="65" t="s">
        <v>184</v>
      </c>
      <c r="B16" s="117">
        <v>3.8733839989677797E-2</v>
      </c>
      <c r="C16" s="68"/>
      <c r="D16" s="69"/>
      <c r="E16" s="69"/>
      <c r="F16" s="69"/>
      <c r="G16" s="69"/>
      <c r="H16" s="69"/>
      <c r="I16" s="69"/>
      <c r="J16" s="69"/>
      <c r="K16" s="69"/>
      <c r="L16" s="71">
        <v>0</v>
      </c>
      <c r="M16" s="70"/>
    </row>
    <row r="17" spans="1:13" ht="24" customHeight="1">
      <c r="A17" s="65" t="s">
        <v>185</v>
      </c>
      <c r="B17" s="116">
        <v>0.25306112188042601</v>
      </c>
      <c r="C17" s="68"/>
      <c r="D17" s="69"/>
      <c r="E17" s="69"/>
      <c r="F17" s="69"/>
      <c r="G17" s="69"/>
      <c r="H17" s="69"/>
      <c r="I17" s="69"/>
      <c r="J17" s="69"/>
      <c r="K17" s="69"/>
      <c r="L17" s="71">
        <v>0</v>
      </c>
      <c r="M17" s="70"/>
    </row>
    <row r="18" spans="1:13" ht="24" customHeight="1">
      <c r="A18" s="65" t="s">
        <v>186</v>
      </c>
      <c r="B18" s="35">
        <v>6.6</v>
      </c>
      <c r="C18" s="68"/>
      <c r="D18" s="69"/>
      <c r="E18" s="69"/>
      <c r="F18" s="69"/>
      <c r="G18" s="69"/>
      <c r="H18" s="69"/>
      <c r="I18" s="69"/>
      <c r="J18" s="69"/>
      <c r="K18" s="69"/>
      <c r="L18" s="69">
        <f>INT((F4+H4+L5)*B18%)</f>
        <v>68723246</v>
      </c>
      <c r="M18" s="70"/>
    </row>
    <row r="19" spans="1:13" ht="24" customHeight="1">
      <c r="A19" s="65" t="s">
        <v>187</v>
      </c>
      <c r="B19" s="32"/>
      <c r="C19" s="68"/>
      <c r="D19" s="69"/>
      <c r="E19" s="69"/>
      <c r="F19" s="69"/>
      <c r="G19" s="69"/>
      <c r="H19" s="69"/>
      <c r="I19" s="69"/>
      <c r="J19" s="69"/>
      <c r="K19" s="69"/>
      <c r="L19" s="69">
        <f>L4+L5+L6+L7+L8+L9+L10+L11+L12+L15+L16+L17+L18</f>
        <v>1213309268</v>
      </c>
      <c r="M19" s="70"/>
    </row>
    <row r="20" spans="1:13" ht="24" customHeight="1">
      <c r="A20" s="65" t="s">
        <v>188</v>
      </c>
      <c r="B20" s="33">
        <v>4.4000000000000004</v>
      </c>
      <c r="C20" s="68"/>
      <c r="D20" s="69"/>
      <c r="E20" s="69"/>
      <c r="F20" s="69"/>
      <c r="G20" s="69"/>
      <c r="H20" s="69"/>
      <c r="I20" s="69"/>
      <c r="J20" s="69"/>
      <c r="K20" s="69"/>
      <c r="L20" s="69">
        <f>INT(L19*B20%)</f>
        <v>53385607</v>
      </c>
      <c r="M20" s="70"/>
    </row>
    <row r="21" spans="1:13" ht="24" customHeight="1">
      <c r="A21" s="65" t="s">
        <v>189</v>
      </c>
      <c r="B21" s="112">
        <v>12</v>
      </c>
      <c r="C21" s="68"/>
      <c r="D21" s="69"/>
      <c r="E21" s="69"/>
      <c r="F21" s="69"/>
      <c r="G21" s="69"/>
      <c r="H21" s="69"/>
      <c r="I21" s="69"/>
      <c r="J21" s="69"/>
      <c r="K21" s="69"/>
      <c r="L21" s="69">
        <f>INT((L19+L20-F4)*B21%)-L33</f>
        <v>95305125</v>
      </c>
      <c r="M21" s="70"/>
    </row>
    <row r="22" spans="1:13" ht="24" customHeight="1">
      <c r="A22" s="65" t="s">
        <v>190</v>
      </c>
      <c r="B22" s="112" t="s">
        <v>191</v>
      </c>
      <c r="C22" s="68"/>
      <c r="D22" s="69"/>
      <c r="E22" s="69"/>
      <c r="F22" s="69"/>
      <c r="G22" s="69"/>
      <c r="H22" s="69"/>
      <c r="I22" s="69"/>
      <c r="J22" s="69"/>
      <c r="K22" s="69"/>
      <c r="L22" s="69">
        <f>'2-3.ES1차 준공내역서(장기-2차)'!M226</f>
        <v>0</v>
      </c>
      <c r="M22" s="70"/>
    </row>
    <row r="23" spans="1:13" ht="24" customHeight="1">
      <c r="A23" s="65" t="s">
        <v>192</v>
      </c>
      <c r="B23" s="72"/>
      <c r="C23" s="68"/>
      <c r="D23" s="69"/>
      <c r="E23" s="69"/>
      <c r="F23" s="69"/>
      <c r="G23" s="69"/>
      <c r="H23" s="69"/>
      <c r="I23" s="69"/>
      <c r="J23" s="69"/>
      <c r="K23" s="69"/>
      <c r="L23" s="69">
        <f>L19+L20+L21+L22</f>
        <v>1362000000</v>
      </c>
      <c r="M23" s="70">
        <f>L23*3.62%</f>
        <v>49304400.000000007</v>
      </c>
    </row>
    <row r="24" spans="1:13" ht="24" customHeight="1">
      <c r="A24" s="65" t="s">
        <v>193</v>
      </c>
      <c r="B24" s="72" t="s">
        <v>194</v>
      </c>
      <c r="C24" s="68"/>
      <c r="D24" s="69"/>
      <c r="E24" s="69"/>
      <c r="F24" s="69"/>
      <c r="G24" s="69"/>
      <c r="H24" s="69"/>
      <c r="I24" s="69"/>
      <c r="J24" s="69"/>
      <c r="K24" s="69"/>
      <c r="L24" s="69">
        <f>INT(L23*0.1)</f>
        <v>136200000</v>
      </c>
      <c r="M24" s="70"/>
    </row>
    <row r="25" spans="1:13" ht="24" customHeight="1">
      <c r="A25" s="89" t="s">
        <v>195</v>
      </c>
      <c r="B25" s="100"/>
      <c r="C25" s="101"/>
      <c r="D25" s="102"/>
      <c r="E25" s="102"/>
      <c r="F25" s="102"/>
      <c r="G25" s="102"/>
      <c r="H25" s="102"/>
      <c r="I25" s="102"/>
      <c r="J25" s="102"/>
      <c r="K25" s="102"/>
      <c r="L25" s="102">
        <f>L23+L24</f>
        <v>1498200000</v>
      </c>
      <c r="M25" s="103"/>
    </row>
    <row r="26" spans="1:13" ht="24" customHeight="1">
      <c r="A26" s="65" t="s">
        <v>196</v>
      </c>
      <c r="B26" s="109"/>
      <c r="C26" s="68"/>
      <c r="D26" s="69"/>
      <c r="E26" s="69"/>
      <c r="F26" s="69"/>
      <c r="G26" s="69"/>
      <c r="H26" s="69"/>
      <c r="I26" s="69"/>
      <c r="J26" s="69"/>
      <c r="K26" s="69"/>
      <c r="L26" s="69">
        <f>'2-3.ES1차 준공내역서(장기-2차)'!M232-L34</f>
        <v>0</v>
      </c>
      <c r="M26" s="70"/>
    </row>
    <row r="27" spans="1:13" ht="24" customHeight="1">
      <c r="A27" s="65" t="s">
        <v>197</v>
      </c>
      <c r="B27" s="109" t="s">
        <v>198</v>
      </c>
      <c r="C27" s="68"/>
      <c r="D27" s="69"/>
      <c r="E27" s="69"/>
      <c r="F27" s="69"/>
      <c r="G27" s="69"/>
      <c r="H27" s="69"/>
      <c r="I27" s="69"/>
      <c r="J27" s="69"/>
      <c r="K27" s="69"/>
      <c r="L27" s="69">
        <f>'2-3.ES1차 준공내역서(장기-2차)'!M235</f>
        <v>0</v>
      </c>
      <c r="M27" s="70"/>
    </row>
    <row r="28" spans="1:13" ht="24" customHeight="1">
      <c r="A28" s="89" t="s">
        <v>199</v>
      </c>
      <c r="B28" s="110"/>
      <c r="C28" s="68"/>
      <c r="D28" s="69"/>
      <c r="E28" s="69"/>
      <c r="F28" s="69"/>
      <c r="G28" s="69"/>
      <c r="H28" s="69"/>
      <c r="I28" s="69"/>
      <c r="J28" s="69"/>
      <c r="K28" s="69"/>
      <c r="L28" s="69">
        <f>L25+L26+L27</f>
        <v>1498200000</v>
      </c>
      <c r="M28" s="70"/>
    </row>
    <row r="32" spans="1:13">
      <c r="K32" s="29" t="s">
        <v>161</v>
      </c>
      <c r="L32" s="74"/>
      <c r="M32" s="75"/>
    </row>
    <row r="33" spans="11:13">
      <c r="K33" s="74" t="s">
        <v>162</v>
      </c>
      <c r="L33" s="74">
        <v>67689</v>
      </c>
      <c r="M33" s="76"/>
    </row>
    <row r="34" spans="11:13">
      <c r="K34" s="74" t="s">
        <v>282</v>
      </c>
      <c r="L34" s="74"/>
    </row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N306"/>
  <sheetViews>
    <sheetView view="pageBreakPreview" zoomScaleNormal="115" zoomScaleSheetLayoutView="100" workbookViewId="0">
      <pane xSplit="1" ySplit="3" topLeftCell="B4" activePane="bottomRight" state="frozen"/>
      <selection activeCell="H23" sqref="H23:S24"/>
      <selection pane="topRight" activeCell="H23" sqref="H23:S24"/>
      <selection pane="bottomLeft" activeCell="H23" sqref="H23:S24"/>
      <selection pane="bottomRight" activeCell="B2" sqref="B2:B3"/>
    </sheetView>
  </sheetViews>
  <sheetFormatPr defaultRowHeight="16.5"/>
  <cols>
    <col min="1" max="1" width="10.75" style="22" customWidth="1"/>
    <col min="2" max="2" width="19.625" style="1" customWidth="1"/>
    <col min="3" max="3" width="16.625" style="1" customWidth="1"/>
    <col min="4" max="4" width="8.125" style="5" customWidth="1"/>
    <col min="5" max="5" width="3.875" style="2" customWidth="1"/>
    <col min="6" max="13" width="12.625" style="3" customWidth="1"/>
    <col min="14" max="14" width="8.625" style="4" customWidth="1"/>
  </cols>
  <sheetData>
    <row r="1" spans="1:14" ht="45.95" customHeight="1">
      <c r="B1" s="165" t="s">
        <v>347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24" customHeight="1">
      <c r="B2" s="166" t="s">
        <v>0</v>
      </c>
      <c r="C2" s="166" t="s">
        <v>1</v>
      </c>
      <c r="D2" s="167" t="s">
        <v>2</v>
      </c>
      <c r="E2" s="168" t="s">
        <v>3</v>
      </c>
      <c r="F2" s="169" t="s">
        <v>4</v>
      </c>
      <c r="G2" s="169" t="s">
        <v>5</v>
      </c>
      <c r="H2" s="169" t="s">
        <v>6</v>
      </c>
      <c r="I2" s="169" t="s">
        <v>5</v>
      </c>
      <c r="J2" s="169" t="s">
        <v>7</v>
      </c>
      <c r="K2" s="169" t="s">
        <v>5</v>
      </c>
      <c r="L2" s="169" t="s">
        <v>8</v>
      </c>
      <c r="M2" s="169" t="s">
        <v>5</v>
      </c>
      <c r="N2" s="168" t="s">
        <v>307</v>
      </c>
    </row>
    <row r="3" spans="1:14" ht="24" customHeight="1">
      <c r="B3" s="166" t="s">
        <v>5</v>
      </c>
      <c r="C3" s="166" t="s">
        <v>5</v>
      </c>
      <c r="D3" s="167" t="s">
        <v>5</v>
      </c>
      <c r="E3" s="168" t="s">
        <v>5</v>
      </c>
      <c r="F3" s="107" t="s">
        <v>9</v>
      </c>
      <c r="G3" s="107" t="s">
        <v>10</v>
      </c>
      <c r="H3" s="107" t="s">
        <v>9</v>
      </c>
      <c r="I3" s="107" t="s">
        <v>10</v>
      </c>
      <c r="J3" s="107" t="s">
        <v>9</v>
      </c>
      <c r="K3" s="107" t="s">
        <v>10</v>
      </c>
      <c r="L3" s="107" t="s">
        <v>9</v>
      </c>
      <c r="M3" s="107" t="s">
        <v>10</v>
      </c>
      <c r="N3" s="168"/>
    </row>
    <row r="4" spans="1:14" ht="18.95" customHeight="1">
      <c r="A4" s="23"/>
      <c r="B4" s="44" t="s">
        <v>12</v>
      </c>
      <c r="C4" s="44" t="s">
        <v>5</v>
      </c>
      <c r="D4" s="45">
        <v>1</v>
      </c>
      <c r="E4" s="46" t="s">
        <v>215</v>
      </c>
      <c r="F4" s="47"/>
      <c r="G4" s="47">
        <f>(SUMIF($A5:$A5,"합전",G5:G5))</f>
        <v>471921422</v>
      </c>
      <c r="H4" s="47"/>
      <c r="I4" s="47">
        <f>(SUMIF($A5:$A5,"합전",I5:I5))</f>
        <v>520420368</v>
      </c>
      <c r="J4" s="47"/>
      <c r="K4" s="47">
        <f>(SUMIF($A5:$A5,"합전",K5:K5))</f>
        <v>63758379</v>
      </c>
      <c r="L4" s="47"/>
      <c r="M4" s="47">
        <f t="shared" ref="M4:M5" si="0">G4+I4+K4</f>
        <v>1056100169</v>
      </c>
      <c r="N4" s="48"/>
    </row>
    <row r="5" spans="1:14" ht="18.95" customHeight="1">
      <c r="A5" s="23" t="s">
        <v>292</v>
      </c>
      <c r="B5" s="49" t="s">
        <v>287</v>
      </c>
      <c r="C5" s="50"/>
      <c r="D5" s="45">
        <v>1</v>
      </c>
      <c r="E5" s="46" t="s">
        <v>215</v>
      </c>
      <c r="F5" s="47">
        <f>G7</f>
        <v>471921422</v>
      </c>
      <c r="G5" s="47">
        <f t="shared" ref="G5" si="1">INT(F5*D5)</f>
        <v>471921422</v>
      </c>
      <c r="H5" s="47">
        <f>I7</f>
        <v>520420368</v>
      </c>
      <c r="I5" s="47">
        <f t="shared" ref="I5" si="2">INT(H5*D5)</f>
        <v>520420368</v>
      </c>
      <c r="J5" s="47">
        <f>K7</f>
        <v>63758379</v>
      </c>
      <c r="K5" s="47">
        <f t="shared" ref="K5" si="3">INT(J5*D5)</f>
        <v>63758379</v>
      </c>
      <c r="L5" s="47">
        <f t="shared" ref="L5" si="4">F5+H5+J5</f>
        <v>1056100169</v>
      </c>
      <c r="M5" s="47">
        <f t="shared" si="0"/>
        <v>1056100169</v>
      </c>
      <c r="N5" s="48"/>
    </row>
    <row r="6" spans="1:14" ht="18.95" customHeight="1">
      <c r="A6" s="23"/>
      <c r="B6" s="51"/>
      <c r="C6" s="51"/>
      <c r="D6" s="52"/>
      <c r="E6" s="53"/>
      <c r="F6" s="54"/>
      <c r="G6" s="54"/>
      <c r="H6" s="54"/>
      <c r="I6" s="54"/>
      <c r="J6" s="54"/>
      <c r="K6" s="54"/>
      <c r="L6" s="54"/>
      <c r="M6" s="54"/>
      <c r="N6" s="55"/>
    </row>
    <row r="7" spans="1:14" ht="18.95" customHeight="1">
      <c r="A7" s="23"/>
      <c r="B7" s="49" t="s">
        <v>287</v>
      </c>
      <c r="C7" s="50"/>
      <c r="D7" s="45">
        <v>1</v>
      </c>
      <c r="E7" s="46" t="s">
        <v>215</v>
      </c>
      <c r="F7" s="47"/>
      <c r="G7" s="47">
        <f>(SUMIF($A8:$A12,"본교합전",G8:G12))</f>
        <v>471921422</v>
      </c>
      <c r="H7" s="47"/>
      <c r="I7" s="47">
        <f>(SUMIF($A8:$A12,"본교합전",I8:I12))</f>
        <v>520420368</v>
      </c>
      <c r="J7" s="47"/>
      <c r="K7" s="47">
        <f>(SUMIF($A8:$A12,"본교합전",K8:K12))</f>
        <v>63758379</v>
      </c>
      <c r="L7" s="47"/>
      <c r="M7" s="47">
        <f t="shared" ref="M7:M12" si="5">G7+I7+K7</f>
        <v>1056100169</v>
      </c>
      <c r="N7" s="48"/>
    </row>
    <row r="8" spans="1:14" ht="18.95" customHeight="1">
      <c r="A8" s="23" t="s">
        <v>291</v>
      </c>
      <c r="B8" s="44" t="s">
        <v>288</v>
      </c>
      <c r="C8" s="44" t="s">
        <v>5</v>
      </c>
      <c r="D8" s="45">
        <v>1</v>
      </c>
      <c r="E8" s="46" t="s">
        <v>215</v>
      </c>
      <c r="F8" s="47">
        <f>G14</f>
        <v>0</v>
      </c>
      <c r="G8" s="47">
        <f t="shared" ref="G8:G12" si="6">INT(F8*D8)</f>
        <v>0</v>
      </c>
      <c r="H8" s="47">
        <f>I14</f>
        <v>0</v>
      </c>
      <c r="I8" s="47">
        <f t="shared" ref="I8:I12" si="7">INT(H8*D8)</f>
        <v>0</v>
      </c>
      <c r="J8" s="47">
        <f>K14</f>
        <v>0</v>
      </c>
      <c r="K8" s="47">
        <f t="shared" ref="K8:K12" si="8">INT(J8*D8)</f>
        <v>0</v>
      </c>
      <c r="L8" s="47">
        <f t="shared" ref="L8:L12" si="9">F8+H8+J8</f>
        <v>0</v>
      </c>
      <c r="M8" s="47">
        <f t="shared" si="5"/>
        <v>0</v>
      </c>
      <c r="N8" s="48"/>
    </row>
    <row r="9" spans="1:14" ht="18.95" customHeight="1">
      <c r="A9" s="23" t="s">
        <v>291</v>
      </c>
      <c r="B9" s="44" t="s">
        <v>314</v>
      </c>
      <c r="C9" s="44" t="s">
        <v>5</v>
      </c>
      <c r="D9" s="45">
        <v>1</v>
      </c>
      <c r="E9" s="46" t="s">
        <v>215</v>
      </c>
      <c r="F9" s="47">
        <f>G60</f>
        <v>408068144</v>
      </c>
      <c r="G9" s="47">
        <f t="shared" si="6"/>
        <v>408068144</v>
      </c>
      <c r="H9" s="47">
        <f>I60</f>
        <v>372039034</v>
      </c>
      <c r="I9" s="47">
        <f t="shared" si="7"/>
        <v>372039034</v>
      </c>
      <c r="J9" s="47">
        <f>K60</f>
        <v>29948951</v>
      </c>
      <c r="K9" s="47">
        <f t="shared" si="8"/>
        <v>29948951</v>
      </c>
      <c r="L9" s="47">
        <f t="shared" si="9"/>
        <v>810056129</v>
      </c>
      <c r="M9" s="47">
        <f t="shared" si="5"/>
        <v>810056129</v>
      </c>
      <c r="N9" s="48"/>
    </row>
    <row r="10" spans="1:14" ht="18.95" customHeight="1">
      <c r="A10" s="23" t="s">
        <v>291</v>
      </c>
      <c r="B10" s="44" t="s">
        <v>316</v>
      </c>
      <c r="C10" s="44" t="s">
        <v>5</v>
      </c>
      <c r="D10" s="45">
        <v>1</v>
      </c>
      <c r="E10" s="46" t="s">
        <v>215</v>
      </c>
      <c r="F10" s="47">
        <f>G100</f>
        <v>0</v>
      </c>
      <c r="G10" s="47">
        <f t="shared" si="6"/>
        <v>0</v>
      </c>
      <c r="H10" s="47">
        <f>I100</f>
        <v>0</v>
      </c>
      <c r="I10" s="47">
        <f t="shared" si="7"/>
        <v>0</v>
      </c>
      <c r="J10" s="47">
        <f>K100</f>
        <v>0</v>
      </c>
      <c r="K10" s="47">
        <f t="shared" si="8"/>
        <v>0</v>
      </c>
      <c r="L10" s="47">
        <f t="shared" si="9"/>
        <v>0</v>
      </c>
      <c r="M10" s="47">
        <f t="shared" si="5"/>
        <v>0</v>
      </c>
      <c r="N10" s="48"/>
    </row>
    <row r="11" spans="1:14" ht="18.95" customHeight="1">
      <c r="A11" s="23" t="s">
        <v>291</v>
      </c>
      <c r="B11" s="44" t="s">
        <v>318</v>
      </c>
      <c r="C11" s="44" t="s">
        <v>5</v>
      </c>
      <c r="D11" s="45">
        <v>1</v>
      </c>
      <c r="E11" s="46" t="s">
        <v>215</v>
      </c>
      <c r="F11" s="47">
        <f>G111</f>
        <v>0</v>
      </c>
      <c r="G11" s="47">
        <f t="shared" si="6"/>
        <v>0</v>
      </c>
      <c r="H11" s="47">
        <f>I111</f>
        <v>0</v>
      </c>
      <c r="I11" s="47">
        <f t="shared" si="7"/>
        <v>0</v>
      </c>
      <c r="J11" s="47">
        <f>K111</f>
        <v>0</v>
      </c>
      <c r="K11" s="47">
        <f t="shared" si="8"/>
        <v>0</v>
      </c>
      <c r="L11" s="47">
        <f t="shared" si="9"/>
        <v>0</v>
      </c>
      <c r="M11" s="47">
        <f t="shared" si="5"/>
        <v>0</v>
      </c>
      <c r="N11" s="48"/>
    </row>
    <row r="12" spans="1:14" ht="18.95" customHeight="1">
      <c r="A12" s="23" t="s">
        <v>291</v>
      </c>
      <c r="B12" s="44" t="s">
        <v>319</v>
      </c>
      <c r="C12" s="44" t="s">
        <v>5</v>
      </c>
      <c r="D12" s="45">
        <v>1</v>
      </c>
      <c r="E12" s="46" t="s">
        <v>215</v>
      </c>
      <c r="F12" s="47">
        <f>G133</f>
        <v>63853278</v>
      </c>
      <c r="G12" s="47">
        <f t="shared" si="6"/>
        <v>63853278</v>
      </c>
      <c r="H12" s="47">
        <f>I133</f>
        <v>148381334</v>
      </c>
      <c r="I12" s="47">
        <f t="shared" si="7"/>
        <v>148381334</v>
      </c>
      <c r="J12" s="47">
        <f>K133</f>
        <v>33809428</v>
      </c>
      <c r="K12" s="47">
        <f t="shared" si="8"/>
        <v>33809428</v>
      </c>
      <c r="L12" s="47">
        <f t="shared" si="9"/>
        <v>246044040</v>
      </c>
      <c r="M12" s="47">
        <f t="shared" si="5"/>
        <v>246044040</v>
      </c>
      <c r="N12" s="48"/>
    </row>
    <row r="13" spans="1:14" ht="18.95" customHeight="1">
      <c r="A13" s="23"/>
      <c r="B13" s="51"/>
      <c r="C13" s="51"/>
      <c r="D13" s="52"/>
      <c r="E13" s="53"/>
      <c r="F13" s="54"/>
      <c r="G13" s="54"/>
      <c r="H13" s="54"/>
      <c r="I13" s="54"/>
      <c r="J13" s="54"/>
      <c r="K13" s="54"/>
      <c r="L13" s="54"/>
      <c r="M13" s="54"/>
      <c r="N13" s="55"/>
    </row>
    <row r="14" spans="1:14" ht="18.95" customHeight="1">
      <c r="A14" s="23"/>
      <c r="B14" s="44" t="s">
        <v>15</v>
      </c>
      <c r="C14" s="44" t="s">
        <v>5</v>
      </c>
      <c r="D14" s="45">
        <v>1</v>
      </c>
      <c r="E14" s="46" t="s">
        <v>215</v>
      </c>
      <c r="F14" s="47"/>
      <c r="G14" s="47">
        <f>(SUMIF($A15:$A58,"상류합전",G15:G58))</f>
        <v>0</v>
      </c>
      <c r="H14" s="47"/>
      <c r="I14" s="47">
        <f>(SUMIF($A15:$A58,"상류합전",I15:I58))</f>
        <v>0</v>
      </c>
      <c r="J14" s="47"/>
      <c r="K14" s="47">
        <f>(SUMIF($A15:$A58,"상류합전",K15:K58))</f>
        <v>0</v>
      </c>
      <c r="L14" s="47"/>
      <c r="M14" s="47">
        <f t="shared" ref="M14:M58" si="10">G14+I14+K14</f>
        <v>0</v>
      </c>
      <c r="N14" s="48"/>
    </row>
    <row r="15" spans="1:14" ht="18.95" hidden="1" customHeight="1">
      <c r="A15" s="23" t="s">
        <v>293</v>
      </c>
      <c r="B15" s="56" t="s">
        <v>16</v>
      </c>
      <c r="C15" s="56" t="s">
        <v>17</v>
      </c>
      <c r="D15" s="57"/>
      <c r="E15" s="58"/>
      <c r="F15" s="59"/>
      <c r="G15" s="59">
        <f>(SUMIF($A16:$A26,"전",G16:G26))</f>
        <v>0</v>
      </c>
      <c r="H15" s="59"/>
      <c r="I15" s="59">
        <f>(SUMIF($A16:$A26,"전",I16:I26))</f>
        <v>0</v>
      </c>
      <c r="J15" s="59"/>
      <c r="K15" s="59">
        <f>(SUMIF($A16:$A26,"전",K16:K26))</f>
        <v>0</v>
      </c>
      <c r="L15" s="59"/>
      <c r="M15" s="59">
        <f t="shared" si="10"/>
        <v>0</v>
      </c>
      <c r="N15" s="60"/>
    </row>
    <row r="16" spans="1:14" ht="18.95" hidden="1" customHeight="1">
      <c r="A16" s="23" t="s">
        <v>303</v>
      </c>
      <c r="B16" s="61" t="s">
        <v>18</v>
      </c>
      <c r="C16" s="61" t="s">
        <v>19</v>
      </c>
      <c r="D16" s="52">
        <v>0</v>
      </c>
      <c r="E16" s="53" t="s">
        <v>20</v>
      </c>
      <c r="F16" s="54">
        <v>678</v>
      </c>
      <c r="G16" s="54">
        <f t="shared" ref="G16:G18" si="11">INT(F16*D16)</f>
        <v>0</v>
      </c>
      <c r="H16" s="54">
        <v>894</v>
      </c>
      <c r="I16" s="54">
        <f t="shared" ref="I16:I18" si="12">INT(H16*D16)</f>
        <v>0</v>
      </c>
      <c r="J16" s="54">
        <v>931</v>
      </c>
      <c r="K16" s="54">
        <f t="shared" ref="K16:K18" si="13">INT(J16*D16)</f>
        <v>0</v>
      </c>
      <c r="L16" s="54">
        <f t="shared" ref="L16:L18" si="14">F16+H16+J16</f>
        <v>2503</v>
      </c>
      <c r="M16" s="54">
        <f t="shared" si="10"/>
        <v>0</v>
      </c>
      <c r="N16" s="62"/>
    </row>
    <row r="17" spans="1:14" ht="18.95" hidden="1" customHeight="1">
      <c r="A17" s="23" t="s">
        <v>303</v>
      </c>
      <c r="B17" s="61" t="s">
        <v>21</v>
      </c>
      <c r="C17" s="61" t="s">
        <v>22</v>
      </c>
      <c r="D17" s="52">
        <v>0</v>
      </c>
      <c r="E17" s="53" t="s">
        <v>20</v>
      </c>
      <c r="F17" s="54">
        <v>154</v>
      </c>
      <c r="G17" s="54">
        <f t="shared" si="11"/>
        <v>0</v>
      </c>
      <c r="H17" s="54">
        <v>9267</v>
      </c>
      <c r="I17" s="54">
        <f t="shared" si="12"/>
        <v>0</v>
      </c>
      <c r="J17" s="54">
        <v>174</v>
      </c>
      <c r="K17" s="54">
        <f t="shared" si="13"/>
        <v>0</v>
      </c>
      <c r="L17" s="54">
        <f t="shared" si="14"/>
        <v>9595</v>
      </c>
      <c r="M17" s="54">
        <f t="shared" si="10"/>
        <v>0</v>
      </c>
      <c r="N17" s="62"/>
    </row>
    <row r="18" spans="1:14" ht="18.95" hidden="1" customHeight="1">
      <c r="A18" s="23" t="s">
        <v>303</v>
      </c>
      <c r="B18" s="61" t="s">
        <v>23</v>
      </c>
      <c r="C18" s="61" t="s">
        <v>24</v>
      </c>
      <c r="D18" s="52">
        <v>0</v>
      </c>
      <c r="E18" s="53" t="s">
        <v>20</v>
      </c>
      <c r="F18" s="54">
        <v>6660</v>
      </c>
      <c r="G18" s="54">
        <f t="shared" si="11"/>
        <v>0</v>
      </c>
      <c r="H18" s="54">
        <v>15826</v>
      </c>
      <c r="I18" s="54">
        <f t="shared" si="12"/>
        <v>0</v>
      </c>
      <c r="J18" s="54">
        <v>3824</v>
      </c>
      <c r="K18" s="54">
        <f t="shared" si="13"/>
        <v>0</v>
      </c>
      <c r="L18" s="54">
        <f t="shared" si="14"/>
        <v>26310</v>
      </c>
      <c r="M18" s="54">
        <f t="shared" si="10"/>
        <v>0</v>
      </c>
      <c r="N18" s="62"/>
    </row>
    <row r="19" spans="1:14" ht="18.95" hidden="1" customHeight="1">
      <c r="A19" s="23" t="s">
        <v>303</v>
      </c>
      <c r="B19" s="61" t="s">
        <v>25</v>
      </c>
      <c r="C19" s="61" t="s">
        <v>286</v>
      </c>
      <c r="D19" s="52">
        <v>0</v>
      </c>
      <c r="E19" s="53" t="s">
        <v>20</v>
      </c>
      <c r="F19" s="54">
        <v>32698</v>
      </c>
      <c r="G19" s="54">
        <f>INT(F19*D19)</f>
        <v>0</v>
      </c>
      <c r="H19" s="54">
        <v>6736</v>
      </c>
      <c r="I19" s="54">
        <f>INT(H19*D19)</f>
        <v>0</v>
      </c>
      <c r="J19" s="54">
        <v>22208</v>
      </c>
      <c r="K19" s="54">
        <f>INT(J19*D19)</f>
        <v>0</v>
      </c>
      <c r="L19" s="54">
        <f>F19+H19+J19</f>
        <v>61642</v>
      </c>
      <c r="M19" s="54">
        <f t="shared" si="10"/>
        <v>0</v>
      </c>
      <c r="N19" s="62"/>
    </row>
    <row r="20" spans="1:14" ht="18.95" hidden="1" customHeight="1">
      <c r="A20" s="23" t="s">
        <v>303</v>
      </c>
      <c r="B20" s="61" t="s">
        <v>26</v>
      </c>
      <c r="C20" s="61" t="s">
        <v>27</v>
      </c>
      <c r="D20" s="52">
        <v>0</v>
      </c>
      <c r="E20" s="53" t="s">
        <v>20</v>
      </c>
      <c r="F20" s="54">
        <v>591</v>
      </c>
      <c r="G20" s="54">
        <f t="shared" ref="G20:G26" si="15">INT(F20*D20)</f>
        <v>0</v>
      </c>
      <c r="H20" s="54">
        <v>2918</v>
      </c>
      <c r="I20" s="54">
        <f t="shared" ref="I20:I26" si="16">INT(H20*D20)</f>
        <v>0</v>
      </c>
      <c r="J20" s="54">
        <v>662</v>
      </c>
      <c r="K20" s="54">
        <f t="shared" ref="K20:K26" si="17">INT(J20*D20)</f>
        <v>0</v>
      </c>
      <c r="L20" s="54">
        <f t="shared" ref="L20:L26" si="18">F20+H20+J20</f>
        <v>4171</v>
      </c>
      <c r="M20" s="54">
        <f t="shared" si="10"/>
        <v>0</v>
      </c>
      <c r="N20" s="62"/>
    </row>
    <row r="21" spans="1:14" ht="18.95" hidden="1" customHeight="1">
      <c r="A21" s="23" t="s">
        <v>303</v>
      </c>
      <c r="B21" s="61" t="s">
        <v>28</v>
      </c>
      <c r="C21" s="61" t="s">
        <v>29</v>
      </c>
      <c r="D21" s="52">
        <v>0</v>
      </c>
      <c r="E21" s="53" t="s">
        <v>20</v>
      </c>
      <c r="F21" s="54">
        <v>346</v>
      </c>
      <c r="G21" s="54">
        <f t="shared" si="15"/>
        <v>0</v>
      </c>
      <c r="H21" s="54">
        <v>63</v>
      </c>
      <c r="I21" s="54">
        <f t="shared" si="16"/>
        <v>0</v>
      </c>
      <c r="J21" s="54">
        <v>0</v>
      </c>
      <c r="K21" s="54">
        <f t="shared" si="17"/>
        <v>0</v>
      </c>
      <c r="L21" s="54">
        <f t="shared" si="18"/>
        <v>409</v>
      </c>
      <c r="M21" s="54">
        <f t="shared" si="10"/>
        <v>0</v>
      </c>
      <c r="N21" s="62"/>
    </row>
    <row r="22" spans="1:14" ht="18.95" hidden="1" customHeight="1">
      <c r="A22" s="23" t="s">
        <v>303</v>
      </c>
      <c r="B22" s="61" t="s">
        <v>30</v>
      </c>
      <c r="C22" s="61" t="s">
        <v>31</v>
      </c>
      <c r="D22" s="52">
        <v>0</v>
      </c>
      <c r="E22" s="53" t="s">
        <v>32</v>
      </c>
      <c r="F22" s="54">
        <v>7953</v>
      </c>
      <c r="G22" s="54">
        <f t="shared" si="15"/>
        <v>0</v>
      </c>
      <c r="H22" s="54">
        <v>4012</v>
      </c>
      <c r="I22" s="54">
        <f t="shared" si="16"/>
        <v>0</v>
      </c>
      <c r="J22" s="54">
        <v>56</v>
      </c>
      <c r="K22" s="54">
        <f t="shared" si="17"/>
        <v>0</v>
      </c>
      <c r="L22" s="54">
        <f t="shared" si="18"/>
        <v>12021</v>
      </c>
      <c r="M22" s="54">
        <f t="shared" si="10"/>
        <v>0</v>
      </c>
      <c r="N22" s="62"/>
    </row>
    <row r="23" spans="1:14" ht="18.95" hidden="1" customHeight="1">
      <c r="A23" s="23" t="s">
        <v>303</v>
      </c>
      <c r="B23" s="61" t="s">
        <v>33</v>
      </c>
      <c r="C23" s="61" t="s">
        <v>34</v>
      </c>
      <c r="D23" s="52">
        <v>0</v>
      </c>
      <c r="E23" s="53" t="s">
        <v>32</v>
      </c>
      <c r="F23" s="54">
        <v>6285</v>
      </c>
      <c r="G23" s="54">
        <f t="shared" si="15"/>
        <v>0</v>
      </c>
      <c r="H23" s="54">
        <v>11635</v>
      </c>
      <c r="I23" s="54">
        <f t="shared" si="16"/>
        <v>0</v>
      </c>
      <c r="J23" s="54">
        <v>274</v>
      </c>
      <c r="K23" s="54">
        <f t="shared" si="17"/>
        <v>0</v>
      </c>
      <c r="L23" s="54">
        <f t="shared" si="18"/>
        <v>18194</v>
      </c>
      <c r="M23" s="54">
        <f t="shared" si="10"/>
        <v>0</v>
      </c>
      <c r="N23" s="62"/>
    </row>
    <row r="24" spans="1:14" ht="18.95" hidden="1" customHeight="1">
      <c r="A24" s="23" t="s">
        <v>303</v>
      </c>
      <c r="B24" s="61" t="s">
        <v>35</v>
      </c>
      <c r="C24" s="61" t="s">
        <v>36</v>
      </c>
      <c r="D24" s="52">
        <v>0</v>
      </c>
      <c r="E24" s="53" t="s">
        <v>32</v>
      </c>
      <c r="F24" s="54">
        <v>6838</v>
      </c>
      <c r="G24" s="54">
        <f t="shared" si="15"/>
        <v>0</v>
      </c>
      <c r="H24" s="54">
        <v>8244</v>
      </c>
      <c r="I24" s="54">
        <f t="shared" si="16"/>
        <v>0</v>
      </c>
      <c r="J24" s="54">
        <v>194</v>
      </c>
      <c r="K24" s="54">
        <f t="shared" si="17"/>
        <v>0</v>
      </c>
      <c r="L24" s="54">
        <f t="shared" si="18"/>
        <v>15276</v>
      </c>
      <c r="M24" s="54">
        <f t="shared" si="10"/>
        <v>0</v>
      </c>
      <c r="N24" s="62"/>
    </row>
    <row r="25" spans="1:14" ht="18.95" hidden="1" customHeight="1">
      <c r="A25" s="23" t="s">
        <v>303</v>
      </c>
      <c r="B25" s="61" t="s">
        <v>37</v>
      </c>
      <c r="C25" s="61" t="s">
        <v>38</v>
      </c>
      <c r="D25" s="52">
        <v>0</v>
      </c>
      <c r="E25" s="53" t="s">
        <v>39</v>
      </c>
      <c r="F25" s="54">
        <v>0</v>
      </c>
      <c r="G25" s="54">
        <f t="shared" si="15"/>
        <v>0</v>
      </c>
      <c r="H25" s="54">
        <v>0</v>
      </c>
      <c r="I25" s="54">
        <f t="shared" si="16"/>
        <v>0</v>
      </c>
      <c r="J25" s="54">
        <v>576564</v>
      </c>
      <c r="K25" s="54">
        <f t="shared" si="17"/>
        <v>0</v>
      </c>
      <c r="L25" s="54">
        <f t="shared" si="18"/>
        <v>576564</v>
      </c>
      <c r="M25" s="54">
        <f t="shared" si="10"/>
        <v>0</v>
      </c>
      <c r="N25" s="62"/>
    </row>
    <row r="26" spans="1:14" ht="18.95" hidden="1" customHeight="1">
      <c r="A26" s="23" t="s">
        <v>303</v>
      </c>
      <c r="B26" s="61" t="s">
        <v>37</v>
      </c>
      <c r="C26" s="61" t="s">
        <v>40</v>
      </c>
      <c r="D26" s="52">
        <v>0</v>
      </c>
      <c r="E26" s="53" t="s">
        <v>39</v>
      </c>
      <c r="F26" s="54">
        <v>0</v>
      </c>
      <c r="G26" s="54">
        <f t="shared" si="15"/>
        <v>0</v>
      </c>
      <c r="H26" s="54">
        <v>0</v>
      </c>
      <c r="I26" s="54">
        <f t="shared" si="16"/>
        <v>0</v>
      </c>
      <c r="J26" s="54">
        <v>215040</v>
      </c>
      <c r="K26" s="54">
        <f t="shared" si="17"/>
        <v>0</v>
      </c>
      <c r="L26" s="54">
        <f t="shared" si="18"/>
        <v>215040</v>
      </c>
      <c r="M26" s="54">
        <f t="shared" si="10"/>
        <v>0</v>
      </c>
      <c r="N26" s="62"/>
    </row>
    <row r="27" spans="1:14" ht="18.95" hidden="1" customHeight="1">
      <c r="A27" s="23" t="s">
        <v>293</v>
      </c>
      <c r="B27" s="56" t="s">
        <v>41</v>
      </c>
      <c r="C27" s="56" t="s">
        <v>5</v>
      </c>
      <c r="D27" s="57"/>
      <c r="E27" s="58"/>
      <c r="F27" s="59"/>
      <c r="G27" s="59">
        <f>(SUMIF($A28:$A28,"전",G28:G28))</f>
        <v>0</v>
      </c>
      <c r="H27" s="59"/>
      <c r="I27" s="59">
        <f>(SUMIF($A28:$A28,"전",I28:I28))</f>
        <v>0</v>
      </c>
      <c r="J27" s="59"/>
      <c r="K27" s="59">
        <f>(SUMIF($A28:$A28,"전",K28:K28))</f>
        <v>0</v>
      </c>
      <c r="L27" s="59"/>
      <c r="M27" s="59">
        <f t="shared" si="10"/>
        <v>0</v>
      </c>
      <c r="N27" s="60"/>
    </row>
    <row r="28" spans="1:14" ht="18.95" hidden="1" customHeight="1">
      <c r="A28" s="23" t="s">
        <v>303</v>
      </c>
      <c r="B28" s="61" t="s">
        <v>42</v>
      </c>
      <c r="C28" s="61" t="s">
        <v>43</v>
      </c>
      <c r="D28" s="52">
        <v>0</v>
      </c>
      <c r="E28" s="53" t="s">
        <v>44</v>
      </c>
      <c r="F28" s="54">
        <v>198652</v>
      </c>
      <c r="G28" s="54">
        <f t="shared" ref="G28" si="19">INT(F28*D28)</f>
        <v>0</v>
      </c>
      <c r="H28" s="54">
        <v>25683</v>
      </c>
      <c r="I28" s="54">
        <f t="shared" ref="I28" si="20">INT(H28*D28)</f>
        <v>0</v>
      </c>
      <c r="J28" s="54">
        <v>0</v>
      </c>
      <c r="K28" s="54">
        <f t="shared" ref="K28" si="21">INT(J28*D28)</f>
        <v>0</v>
      </c>
      <c r="L28" s="54">
        <f t="shared" ref="L28" si="22">F28+H28+J28</f>
        <v>224335</v>
      </c>
      <c r="M28" s="54">
        <f t="shared" si="10"/>
        <v>0</v>
      </c>
      <c r="N28" s="62"/>
    </row>
    <row r="29" spans="1:14" ht="18.95" hidden="1" customHeight="1">
      <c r="A29" s="23" t="s">
        <v>293</v>
      </c>
      <c r="B29" s="56" t="s">
        <v>45</v>
      </c>
      <c r="C29" s="56" t="s">
        <v>46</v>
      </c>
      <c r="D29" s="57"/>
      <c r="E29" s="58"/>
      <c r="F29" s="59"/>
      <c r="G29" s="59">
        <f>(SUMIF($A30:$A33,"전",G30:G33))</f>
        <v>0</v>
      </c>
      <c r="H29" s="59"/>
      <c r="I29" s="59">
        <f>(SUMIF($A30:$A33,"전",I30:I33))</f>
        <v>0</v>
      </c>
      <c r="J29" s="59"/>
      <c r="K29" s="59">
        <f>(SUMIF($A30:$A33,"전",K30:K33))</f>
        <v>0</v>
      </c>
      <c r="L29" s="59"/>
      <c r="M29" s="59">
        <f t="shared" si="10"/>
        <v>0</v>
      </c>
      <c r="N29" s="60"/>
    </row>
    <row r="30" spans="1:14" ht="18.95" hidden="1" customHeight="1">
      <c r="A30" s="23" t="s">
        <v>303</v>
      </c>
      <c r="B30" s="61" t="s">
        <v>47</v>
      </c>
      <c r="C30" s="61" t="s">
        <v>48</v>
      </c>
      <c r="D30" s="52">
        <v>0</v>
      </c>
      <c r="E30" s="53" t="s">
        <v>20</v>
      </c>
      <c r="F30" s="54">
        <v>6873</v>
      </c>
      <c r="G30" s="54">
        <f t="shared" ref="G30:G33" si="23">INT(F30*D30)</f>
        <v>0</v>
      </c>
      <c r="H30" s="54">
        <v>12600</v>
      </c>
      <c r="I30" s="54">
        <f t="shared" ref="I30:I33" si="24">INT(H30*D30)</f>
        <v>0</v>
      </c>
      <c r="J30" s="54">
        <v>247</v>
      </c>
      <c r="K30" s="54">
        <f t="shared" ref="K30:K33" si="25">INT(J30*D30)</f>
        <v>0</v>
      </c>
      <c r="L30" s="54">
        <f t="shared" ref="L30:L33" si="26">F30+H30+J30</f>
        <v>19720</v>
      </c>
      <c r="M30" s="54">
        <f t="shared" si="10"/>
        <v>0</v>
      </c>
      <c r="N30" s="62"/>
    </row>
    <row r="31" spans="1:14" ht="18.95" hidden="1" customHeight="1">
      <c r="A31" s="23" t="s">
        <v>303</v>
      </c>
      <c r="B31" s="61" t="s">
        <v>35</v>
      </c>
      <c r="C31" s="61" t="s">
        <v>49</v>
      </c>
      <c r="D31" s="52">
        <v>0</v>
      </c>
      <c r="E31" s="53" t="s">
        <v>32</v>
      </c>
      <c r="F31" s="54">
        <v>6838</v>
      </c>
      <c r="G31" s="54">
        <f t="shared" si="23"/>
        <v>0</v>
      </c>
      <c r="H31" s="54">
        <v>8244</v>
      </c>
      <c r="I31" s="54">
        <f t="shared" si="24"/>
        <v>0</v>
      </c>
      <c r="J31" s="54">
        <v>194</v>
      </c>
      <c r="K31" s="54">
        <f t="shared" si="25"/>
        <v>0</v>
      </c>
      <c r="L31" s="54">
        <f t="shared" si="26"/>
        <v>15276</v>
      </c>
      <c r="M31" s="54">
        <f t="shared" si="10"/>
        <v>0</v>
      </c>
      <c r="N31" s="62"/>
    </row>
    <row r="32" spans="1:14" ht="18.95" hidden="1" customHeight="1">
      <c r="A32" s="23" t="s">
        <v>303</v>
      </c>
      <c r="B32" s="61" t="s">
        <v>262</v>
      </c>
      <c r="C32" s="61" t="s">
        <v>264</v>
      </c>
      <c r="D32" s="52">
        <v>0</v>
      </c>
      <c r="E32" s="53" t="s">
        <v>20</v>
      </c>
      <c r="F32" s="54">
        <v>0</v>
      </c>
      <c r="G32" s="54">
        <f t="shared" si="23"/>
        <v>0</v>
      </c>
      <c r="H32" s="54">
        <v>19846</v>
      </c>
      <c r="I32" s="54">
        <f t="shared" si="24"/>
        <v>0</v>
      </c>
      <c r="J32" s="54">
        <v>0</v>
      </c>
      <c r="K32" s="54">
        <f t="shared" si="25"/>
        <v>0</v>
      </c>
      <c r="L32" s="54">
        <f t="shared" si="26"/>
        <v>19846</v>
      </c>
      <c r="M32" s="54">
        <f t="shared" si="10"/>
        <v>0</v>
      </c>
      <c r="N32" s="62"/>
    </row>
    <row r="33" spans="1:14" ht="18.95" hidden="1" customHeight="1">
      <c r="A33" s="23" t="s">
        <v>303</v>
      </c>
      <c r="B33" s="61" t="s">
        <v>263</v>
      </c>
      <c r="C33" s="61" t="s">
        <v>265</v>
      </c>
      <c r="D33" s="52">
        <v>0</v>
      </c>
      <c r="E33" s="53" t="s">
        <v>20</v>
      </c>
      <c r="F33" s="54">
        <v>40083</v>
      </c>
      <c r="G33" s="54">
        <f t="shared" si="23"/>
        <v>0</v>
      </c>
      <c r="H33" s="54">
        <v>6027</v>
      </c>
      <c r="I33" s="54">
        <f t="shared" si="24"/>
        <v>0</v>
      </c>
      <c r="J33" s="54">
        <v>27376</v>
      </c>
      <c r="K33" s="54">
        <f t="shared" si="25"/>
        <v>0</v>
      </c>
      <c r="L33" s="54">
        <f t="shared" si="26"/>
        <v>73486</v>
      </c>
      <c r="M33" s="54">
        <f t="shared" si="10"/>
        <v>0</v>
      </c>
      <c r="N33" s="62"/>
    </row>
    <row r="34" spans="1:14" ht="18.95" hidden="1" customHeight="1">
      <c r="A34" s="23" t="s">
        <v>293</v>
      </c>
      <c r="B34" s="56" t="s">
        <v>50</v>
      </c>
      <c r="C34" s="56" t="s">
        <v>5</v>
      </c>
      <c r="D34" s="57"/>
      <c r="E34" s="58"/>
      <c r="F34" s="59"/>
      <c r="G34" s="59">
        <f>(SUMIF($A35:$A36,"전",G35:G36))</f>
        <v>0</v>
      </c>
      <c r="H34" s="59"/>
      <c r="I34" s="59">
        <f>(SUMIF($A35:$A36,"전",I35:I36))</f>
        <v>0</v>
      </c>
      <c r="J34" s="59"/>
      <c r="K34" s="59">
        <f>(SUMIF($A35:$A36,"전",K35:K36))</f>
        <v>0</v>
      </c>
      <c r="L34" s="59"/>
      <c r="M34" s="59">
        <f t="shared" si="10"/>
        <v>0</v>
      </c>
      <c r="N34" s="60"/>
    </row>
    <row r="35" spans="1:14" ht="18.95" hidden="1" customHeight="1">
      <c r="A35" s="23" t="s">
        <v>303</v>
      </c>
      <c r="B35" s="61" t="s">
        <v>51</v>
      </c>
      <c r="C35" s="61" t="s">
        <v>5</v>
      </c>
      <c r="D35" s="52">
        <v>0</v>
      </c>
      <c r="E35" s="53" t="s">
        <v>44</v>
      </c>
      <c r="F35" s="54">
        <v>0</v>
      </c>
      <c r="G35" s="54">
        <f t="shared" ref="G35:G36" si="27">INT(F35*D35)</f>
        <v>0</v>
      </c>
      <c r="H35" s="54">
        <v>193144</v>
      </c>
      <c r="I35" s="54">
        <f t="shared" ref="I35:I36" si="28">INT(H35*D35)</f>
        <v>0</v>
      </c>
      <c r="J35" s="54">
        <v>1820</v>
      </c>
      <c r="K35" s="54">
        <f t="shared" ref="K35:K36" si="29">INT(J35*D35)</f>
        <v>0</v>
      </c>
      <c r="L35" s="54">
        <f t="shared" ref="L35:L36" si="30">F35+H35+J35</f>
        <v>194964</v>
      </c>
      <c r="M35" s="54">
        <f t="shared" si="10"/>
        <v>0</v>
      </c>
      <c r="N35" s="62"/>
    </row>
    <row r="36" spans="1:14" ht="18.95" hidden="1" customHeight="1">
      <c r="A36" s="23" t="s">
        <v>303</v>
      </c>
      <c r="B36" s="61" t="s">
        <v>320</v>
      </c>
      <c r="C36" s="61" t="s">
        <v>52</v>
      </c>
      <c r="D36" s="52">
        <v>0</v>
      </c>
      <c r="E36" s="53" t="s">
        <v>20</v>
      </c>
      <c r="F36" s="54">
        <v>73032</v>
      </c>
      <c r="G36" s="54">
        <f t="shared" si="27"/>
        <v>0</v>
      </c>
      <c r="H36" s="54">
        <v>200191</v>
      </c>
      <c r="I36" s="54">
        <f t="shared" si="28"/>
        <v>0</v>
      </c>
      <c r="J36" s="54">
        <v>1763</v>
      </c>
      <c r="K36" s="54">
        <f t="shared" si="29"/>
        <v>0</v>
      </c>
      <c r="L36" s="54">
        <f t="shared" si="30"/>
        <v>274986</v>
      </c>
      <c r="M36" s="54">
        <f t="shared" si="10"/>
        <v>0</v>
      </c>
      <c r="N36" s="62"/>
    </row>
    <row r="37" spans="1:14" ht="18.95" hidden="1" customHeight="1">
      <c r="A37" s="23" t="s">
        <v>293</v>
      </c>
      <c r="B37" s="56" t="s">
        <v>53</v>
      </c>
      <c r="C37" s="56" t="s">
        <v>5</v>
      </c>
      <c r="D37" s="57"/>
      <c r="E37" s="58"/>
      <c r="F37" s="59"/>
      <c r="G37" s="59">
        <f>(SUMIF($A38:$A39,"전",G38:G39))</f>
        <v>0</v>
      </c>
      <c r="H37" s="59"/>
      <c r="I37" s="59">
        <f>(SUMIF($A38:$A39,"전",I38:I39))</f>
        <v>0</v>
      </c>
      <c r="J37" s="59"/>
      <c r="K37" s="59">
        <f>(SUMIF($A38:$A39,"전",K38:K39))</f>
        <v>0</v>
      </c>
      <c r="L37" s="59"/>
      <c r="M37" s="59">
        <f t="shared" si="10"/>
        <v>0</v>
      </c>
      <c r="N37" s="60"/>
    </row>
    <row r="38" spans="1:14" ht="18.95" hidden="1" customHeight="1">
      <c r="A38" s="23" t="s">
        <v>303</v>
      </c>
      <c r="B38" s="61" t="s">
        <v>54</v>
      </c>
      <c r="C38" s="61" t="s">
        <v>5</v>
      </c>
      <c r="D38" s="52">
        <v>0</v>
      </c>
      <c r="E38" s="53" t="s">
        <v>44</v>
      </c>
      <c r="F38" s="54">
        <v>101912</v>
      </c>
      <c r="G38" s="54">
        <f t="shared" ref="G38:G39" si="31">INT(F38*D38)</f>
        <v>0</v>
      </c>
      <c r="H38" s="54">
        <v>50626</v>
      </c>
      <c r="I38" s="54">
        <f t="shared" ref="I38" si="32">INT(H38*D38)</f>
        <v>0</v>
      </c>
      <c r="J38" s="54">
        <v>1453</v>
      </c>
      <c r="K38" s="54">
        <f t="shared" ref="K38:K39" si="33">INT(J38*D38)</f>
        <v>0</v>
      </c>
      <c r="L38" s="54">
        <f t="shared" ref="L38:L39" si="34">F38+H38+J38</f>
        <v>153991</v>
      </c>
      <c r="M38" s="54">
        <f t="shared" si="10"/>
        <v>0</v>
      </c>
      <c r="N38" s="62"/>
    </row>
    <row r="39" spans="1:14" ht="18.95" hidden="1" customHeight="1">
      <c r="A39" s="23" t="s">
        <v>303</v>
      </c>
      <c r="B39" s="61" t="s">
        <v>260</v>
      </c>
      <c r="C39" s="61" t="s">
        <v>261</v>
      </c>
      <c r="D39" s="52">
        <v>0</v>
      </c>
      <c r="E39" s="53" t="s">
        <v>44</v>
      </c>
      <c r="F39" s="54">
        <v>17217</v>
      </c>
      <c r="G39" s="54">
        <f t="shared" si="31"/>
        <v>0</v>
      </c>
      <c r="H39" s="54">
        <v>0</v>
      </c>
      <c r="I39" s="54">
        <f>INT(H39*D39)</f>
        <v>0</v>
      </c>
      <c r="J39" s="54">
        <v>0</v>
      </c>
      <c r="K39" s="54">
        <f t="shared" si="33"/>
        <v>0</v>
      </c>
      <c r="L39" s="54">
        <f t="shared" si="34"/>
        <v>17217</v>
      </c>
      <c r="M39" s="54">
        <f t="shared" si="10"/>
        <v>0</v>
      </c>
      <c r="N39" s="62"/>
    </row>
    <row r="40" spans="1:14" ht="18.95" customHeight="1">
      <c r="A40" s="23" t="s">
        <v>293</v>
      </c>
      <c r="B40" s="56" t="s">
        <v>55</v>
      </c>
      <c r="C40" s="56" t="s">
        <v>5</v>
      </c>
      <c r="D40" s="57"/>
      <c r="E40" s="58"/>
      <c r="F40" s="59"/>
      <c r="G40" s="59">
        <f>(SUMIF($A41:$A42,"전",G41:G42))</f>
        <v>0</v>
      </c>
      <c r="H40" s="59"/>
      <c r="I40" s="59">
        <f>(SUMIF($A41:$A42,"전",I41:I42))</f>
        <v>0</v>
      </c>
      <c r="J40" s="59"/>
      <c r="K40" s="59">
        <f>(SUMIF($A41:$A42,"전",K41:K42))</f>
        <v>0</v>
      </c>
      <c r="L40" s="59"/>
      <c r="M40" s="59">
        <f t="shared" si="10"/>
        <v>0</v>
      </c>
      <c r="N40" s="60"/>
    </row>
    <row r="41" spans="1:14" ht="18.95" customHeight="1">
      <c r="A41" s="23" t="s">
        <v>303</v>
      </c>
      <c r="B41" s="61" t="s">
        <v>56</v>
      </c>
      <c r="C41" s="61" t="s">
        <v>57</v>
      </c>
      <c r="D41" s="52">
        <v>0</v>
      </c>
      <c r="E41" s="53" t="s">
        <v>20</v>
      </c>
      <c r="F41" s="54">
        <v>6660</v>
      </c>
      <c r="G41" s="54">
        <f t="shared" ref="G41:G42" si="35">INT(F41*D41)</f>
        <v>0</v>
      </c>
      <c r="H41" s="54">
        <v>11790</v>
      </c>
      <c r="I41" s="54">
        <f t="shared" ref="I41:I42" si="36">INT(H41*D41)</f>
        <v>0</v>
      </c>
      <c r="J41" s="54">
        <v>3824</v>
      </c>
      <c r="K41" s="54">
        <f t="shared" ref="K41:K42" si="37">INT(J41*D41)</f>
        <v>0</v>
      </c>
      <c r="L41" s="54">
        <f t="shared" ref="L41:L42" si="38">F41+H41+J41</f>
        <v>22274</v>
      </c>
      <c r="M41" s="54">
        <f t="shared" si="10"/>
        <v>0</v>
      </c>
      <c r="N41" s="62"/>
    </row>
    <row r="42" spans="1:14" ht="18.95" customHeight="1">
      <c r="A42" s="23" t="s">
        <v>303</v>
      </c>
      <c r="B42" s="61" t="s">
        <v>58</v>
      </c>
      <c r="C42" s="61" t="s">
        <v>327</v>
      </c>
      <c r="D42" s="52">
        <v>0</v>
      </c>
      <c r="E42" s="53" t="s">
        <v>20</v>
      </c>
      <c r="F42" s="54">
        <v>13270</v>
      </c>
      <c r="G42" s="54">
        <f t="shared" si="35"/>
        <v>0</v>
      </c>
      <c r="H42" s="54">
        <v>10915</v>
      </c>
      <c r="I42" s="54">
        <f t="shared" si="36"/>
        <v>0</v>
      </c>
      <c r="J42" s="54">
        <v>483</v>
      </c>
      <c r="K42" s="54">
        <f t="shared" si="37"/>
        <v>0</v>
      </c>
      <c r="L42" s="54">
        <f t="shared" si="38"/>
        <v>24668</v>
      </c>
      <c r="M42" s="54">
        <f t="shared" si="10"/>
        <v>0</v>
      </c>
      <c r="N42" s="62"/>
    </row>
    <row r="43" spans="1:14" ht="18.95" hidden="1" customHeight="1">
      <c r="A43" s="23" t="s">
        <v>293</v>
      </c>
      <c r="B43" s="56" t="s">
        <v>283</v>
      </c>
      <c r="C43" s="56" t="s">
        <v>5</v>
      </c>
      <c r="D43" s="57"/>
      <c r="E43" s="58"/>
      <c r="F43" s="59"/>
      <c r="G43" s="59">
        <f>(SUMIF($A44:$A47,"전",G44:G47))</f>
        <v>0</v>
      </c>
      <c r="H43" s="59"/>
      <c r="I43" s="59">
        <f>(SUMIF($A44:$A47,"전",I44:I47))</f>
        <v>0</v>
      </c>
      <c r="J43" s="59"/>
      <c r="K43" s="59">
        <f>(SUMIF($A44:$A47,"전",K44:K47))</f>
        <v>0</v>
      </c>
      <c r="L43" s="59"/>
      <c r="M43" s="59">
        <f t="shared" si="10"/>
        <v>0</v>
      </c>
      <c r="N43" s="60"/>
    </row>
    <row r="44" spans="1:14" ht="18.95" hidden="1" customHeight="1">
      <c r="A44" s="23" t="s">
        <v>303</v>
      </c>
      <c r="B44" s="61" t="s">
        <v>56</v>
      </c>
      <c r="C44" s="61" t="s">
        <v>57</v>
      </c>
      <c r="D44" s="52">
        <v>0</v>
      </c>
      <c r="E44" s="53" t="s">
        <v>20</v>
      </c>
      <c r="F44" s="54">
        <v>6660</v>
      </c>
      <c r="G44" s="54">
        <f t="shared" ref="G44:G47" si="39">INT(F44*D44)</f>
        <v>0</v>
      </c>
      <c r="H44" s="54">
        <v>11790</v>
      </c>
      <c r="I44" s="54">
        <f t="shared" ref="I44:I47" si="40">INT(H44*D44)</f>
        <v>0</v>
      </c>
      <c r="J44" s="54">
        <v>3824</v>
      </c>
      <c r="K44" s="54">
        <f t="shared" ref="K44:K47" si="41">INT(J44*D44)</f>
        <v>0</v>
      </c>
      <c r="L44" s="54">
        <f t="shared" ref="L44:L47" si="42">F44+H44+J44</f>
        <v>22274</v>
      </c>
      <c r="M44" s="54">
        <f t="shared" si="10"/>
        <v>0</v>
      </c>
      <c r="N44" s="62"/>
    </row>
    <row r="45" spans="1:14" ht="18.95" hidden="1" customHeight="1">
      <c r="A45" s="23" t="s">
        <v>303</v>
      </c>
      <c r="B45" s="61" t="s">
        <v>58</v>
      </c>
      <c r="C45" s="61" t="s">
        <v>304</v>
      </c>
      <c r="D45" s="52">
        <v>0</v>
      </c>
      <c r="E45" s="53" t="s">
        <v>20</v>
      </c>
      <c r="F45" s="54">
        <v>13270</v>
      </c>
      <c r="G45" s="54">
        <f t="shared" si="39"/>
        <v>0</v>
      </c>
      <c r="H45" s="54">
        <v>10915</v>
      </c>
      <c r="I45" s="54">
        <f t="shared" si="40"/>
        <v>0</v>
      </c>
      <c r="J45" s="54">
        <v>483</v>
      </c>
      <c r="K45" s="54">
        <f t="shared" si="41"/>
        <v>0</v>
      </c>
      <c r="L45" s="54">
        <f t="shared" si="42"/>
        <v>24668</v>
      </c>
      <c r="M45" s="54">
        <f t="shared" si="10"/>
        <v>0</v>
      </c>
      <c r="N45" s="62"/>
    </row>
    <row r="46" spans="1:14" ht="18.95" hidden="1" customHeight="1">
      <c r="A46" s="23" t="s">
        <v>303</v>
      </c>
      <c r="B46" s="61" t="s">
        <v>56</v>
      </c>
      <c r="C46" s="61" t="s">
        <v>273</v>
      </c>
      <c r="D46" s="52">
        <v>0</v>
      </c>
      <c r="E46" s="53" t="s">
        <v>20</v>
      </c>
      <c r="F46" s="54">
        <v>122</v>
      </c>
      <c r="G46" s="54">
        <f t="shared" si="39"/>
        <v>0</v>
      </c>
      <c r="H46" s="54">
        <v>9922</v>
      </c>
      <c r="I46" s="54">
        <f t="shared" si="40"/>
        <v>0</v>
      </c>
      <c r="J46" s="54">
        <v>439</v>
      </c>
      <c r="K46" s="54">
        <f t="shared" si="41"/>
        <v>0</v>
      </c>
      <c r="L46" s="54">
        <f t="shared" si="42"/>
        <v>10483</v>
      </c>
      <c r="M46" s="54">
        <f t="shared" si="10"/>
        <v>0</v>
      </c>
      <c r="N46" s="62"/>
    </row>
    <row r="47" spans="1:14" ht="18.95" hidden="1" customHeight="1">
      <c r="A47" s="23" t="s">
        <v>303</v>
      </c>
      <c r="B47" s="61" t="s">
        <v>58</v>
      </c>
      <c r="C47" s="61" t="s">
        <v>305</v>
      </c>
      <c r="D47" s="52">
        <v>0</v>
      </c>
      <c r="E47" s="53" t="s">
        <v>20</v>
      </c>
      <c r="F47" s="54">
        <v>4978</v>
      </c>
      <c r="G47" s="54">
        <f t="shared" si="39"/>
        <v>0</v>
      </c>
      <c r="H47" s="54">
        <v>5773</v>
      </c>
      <c r="I47" s="54">
        <f t="shared" si="40"/>
        <v>0</v>
      </c>
      <c r="J47" s="54">
        <v>159</v>
      </c>
      <c r="K47" s="54">
        <f t="shared" si="41"/>
        <v>0</v>
      </c>
      <c r="L47" s="54">
        <f t="shared" si="42"/>
        <v>10910</v>
      </c>
      <c r="M47" s="54">
        <f t="shared" si="10"/>
        <v>0</v>
      </c>
      <c r="N47" s="62"/>
    </row>
    <row r="48" spans="1:14" ht="18.95" hidden="1" customHeight="1">
      <c r="A48" s="23" t="s">
        <v>293</v>
      </c>
      <c r="B48" s="56" t="s">
        <v>284</v>
      </c>
      <c r="C48" s="56" t="s">
        <v>5</v>
      </c>
      <c r="D48" s="57"/>
      <c r="E48" s="58"/>
      <c r="F48" s="59"/>
      <c r="G48" s="59">
        <f>(SUMIF($A49:$A51,"전",G49:G51))</f>
        <v>0</v>
      </c>
      <c r="H48" s="59"/>
      <c r="I48" s="59">
        <f>(SUMIF($A49:$A51,"전",I49:I51))</f>
        <v>0</v>
      </c>
      <c r="J48" s="59"/>
      <c r="K48" s="59">
        <f>(SUMIF($A49:$A51,"전",K49:K51))</f>
        <v>0</v>
      </c>
      <c r="L48" s="59"/>
      <c r="M48" s="59">
        <f t="shared" si="10"/>
        <v>0</v>
      </c>
      <c r="N48" s="60"/>
    </row>
    <row r="49" spans="1:14" ht="18.95" hidden="1" customHeight="1">
      <c r="A49" s="23" t="s">
        <v>303</v>
      </c>
      <c r="B49" s="61" t="s">
        <v>56</v>
      </c>
      <c r="C49" s="61" t="s">
        <v>59</v>
      </c>
      <c r="D49" s="52">
        <v>0</v>
      </c>
      <c r="E49" s="53" t="s">
        <v>20</v>
      </c>
      <c r="F49" s="54">
        <v>122</v>
      </c>
      <c r="G49" s="54">
        <f t="shared" ref="G49:G51" si="43">INT(F49*D49)</f>
        <v>0</v>
      </c>
      <c r="H49" s="54">
        <v>9922</v>
      </c>
      <c r="I49" s="54">
        <f t="shared" ref="I49:I51" si="44">INT(H49*D49)</f>
        <v>0</v>
      </c>
      <c r="J49" s="54">
        <v>439</v>
      </c>
      <c r="K49" s="54">
        <f t="shared" ref="K49:K51" si="45">INT(J49*D49)</f>
        <v>0</v>
      </c>
      <c r="L49" s="54">
        <f t="shared" ref="L49:L51" si="46">F49+H49+J49</f>
        <v>10483</v>
      </c>
      <c r="M49" s="54">
        <f t="shared" si="10"/>
        <v>0</v>
      </c>
      <c r="N49" s="62"/>
    </row>
    <row r="50" spans="1:14" ht="18.95" hidden="1" customHeight="1">
      <c r="A50" s="23" t="s">
        <v>303</v>
      </c>
      <c r="B50" s="61" t="s">
        <v>60</v>
      </c>
      <c r="C50" s="61" t="s">
        <v>61</v>
      </c>
      <c r="D50" s="52">
        <v>0</v>
      </c>
      <c r="E50" s="53" t="s">
        <v>20</v>
      </c>
      <c r="F50" s="54">
        <v>2670</v>
      </c>
      <c r="G50" s="54">
        <f t="shared" si="43"/>
        <v>0</v>
      </c>
      <c r="H50" s="54">
        <v>992</v>
      </c>
      <c r="I50" s="54">
        <f t="shared" si="44"/>
        <v>0</v>
      </c>
      <c r="J50" s="54">
        <v>17</v>
      </c>
      <c r="K50" s="54">
        <f t="shared" si="45"/>
        <v>0</v>
      </c>
      <c r="L50" s="54">
        <f t="shared" si="46"/>
        <v>3679</v>
      </c>
      <c r="M50" s="54">
        <f t="shared" si="10"/>
        <v>0</v>
      </c>
      <c r="N50" s="62"/>
    </row>
    <row r="51" spans="1:14" ht="18.95" hidden="1" customHeight="1">
      <c r="A51" s="23" t="s">
        <v>303</v>
      </c>
      <c r="B51" s="61" t="s">
        <v>62</v>
      </c>
      <c r="C51" s="61" t="s">
        <v>306</v>
      </c>
      <c r="D51" s="52">
        <v>0</v>
      </c>
      <c r="E51" s="53" t="s">
        <v>20</v>
      </c>
      <c r="F51" s="54">
        <v>4978</v>
      </c>
      <c r="G51" s="54">
        <f t="shared" si="43"/>
        <v>0</v>
      </c>
      <c r="H51" s="54">
        <v>5773</v>
      </c>
      <c r="I51" s="54">
        <f t="shared" si="44"/>
        <v>0</v>
      </c>
      <c r="J51" s="54">
        <v>159</v>
      </c>
      <c r="K51" s="54">
        <f t="shared" si="45"/>
        <v>0</v>
      </c>
      <c r="L51" s="54">
        <f t="shared" si="46"/>
        <v>10910</v>
      </c>
      <c r="M51" s="54">
        <f t="shared" si="10"/>
        <v>0</v>
      </c>
      <c r="N51" s="62"/>
    </row>
    <row r="52" spans="1:14" ht="18.95" hidden="1" customHeight="1">
      <c r="A52" s="23" t="s">
        <v>293</v>
      </c>
      <c r="B52" s="56" t="s">
        <v>285</v>
      </c>
      <c r="C52" s="56" t="s">
        <v>5</v>
      </c>
      <c r="D52" s="57"/>
      <c r="E52" s="58"/>
      <c r="F52" s="59"/>
      <c r="G52" s="59">
        <f>(SUMIF($A53:$A58,"전",G53:G58))</f>
        <v>0</v>
      </c>
      <c r="H52" s="59"/>
      <c r="I52" s="59">
        <f>(SUMIF($A53:$A58,"전",I53:I58))</f>
        <v>0</v>
      </c>
      <c r="J52" s="59"/>
      <c r="K52" s="59">
        <f>(SUMIF($A53:$A58,"전",K53:K58))</f>
        <v>0</v>
      </c>
      <c r="L52" s="59"/>
      <c r="M52" s="59">
        <f t="shared" si="10"/>
        <v>0</v>
      </c>
      <c r="N52" s="60"/>
    </row>
    <row r="53" spans="1:14" ht="18.95" hidden="1" customHeight="1">
      <c r="A53" s="23" t="s">
        <v>303</v>
      </c>
      <c r="B53" s="61" t="s">
        <v>63</v>
      </c>
      <c r="C53" s="61" t="s">
        <v>5</v>
      </c>
      <c r="D53" s="52">
        <v>0</v>
      </c>
      <c r="E53" s="53" t="s">
        <v>32</v>
      </c>
      <c r="F53" s="54">
        <v>742</v>
      </c>
      <c r="G53" s="54">
        <f t="shared" ref="G53:G58" si="47">INT(F53*D53)</f>
        <v>0</v>
      </c>
      <c r="H53" s="54">
        <v>21740</v>
      </c>
      <c r="I53" s="54">
        <f t="shared" ref="I53:I58" si="48">INT(H53*D53)</f>
        <v>0</v>
      </c>
      <c r="J53" s="54">
        <v>438</v>
      </c>
      <c r="K53" s="54">
        <f t="shared" ref="K53:K58" si="49">INT(J53*D53)</f>
        <v>0</v>
      </c>
      <c r="L53" s="54">
        <f t="shared" ref="L53:L58" si="50">F53+H53+J53</f>
        <v>22920</v>
      </c>
      <c r="M53" s="54">
        <f t="shared" si="10"/>
        <v>0</v>
      </c>
      <c r="N53" s="62"/>
    </row>
    <row r="54" spans="1:14" ht="18.95" hidden="1" customHeight="1">
      <c r="A54" s="23" t="s">
        <v>303</v>
      </c>
      <c r="B54" s="61" t="s">
        <v>63</v>
      </c>
      <c r="C54" s="61" t="s">
        <v>278</v>
      </c>
      <c r="D54" s="52">
        <v>0</v>
      </c>
      <c r="E54" s="53" t="s">
        <v>32</v>
      </c>
      <c r="F54" s="54">
        <v>742</v>
      </c>
      <c r="G54" s="54">
        <f t="shared" si="47"/>
        <v>0</v>
      </c>
      <c r="H54" s="54">
        <v>21740</v>
      </c>
      <c r="I54" s="54">
        <f t="shared" si="48"/>
        <v>0</v>
      </c>
      <c r="J54" s="54">
        <v>438</v>
      </c>
      <c r="K54" s="54">
        <f t="shared" si="49"/>
        <v>0</v>
      </c>
      <c r="L54" s="54">
        <f t="shared" si="50"/>
        <v>22920</v>
      </c>
      <c r="M54" s="54">
        <f t="shared" si="10"/>
        <v>0</v>
      </c>
      <c r="N54" s="62"/>
    </row>
    <row r="55" spans="1:14" ht="18.95" hidden="1" customHeight="1">
      <c r="A55" s="23" t="s">
        <v>303</v>
      </c>
      <c r="B55" s="61" t="s">
        <v>267</v>
      </c>
      <c r="C55" s="61" t="s">
        <v>272</v>
      </c>
      <c r="D55" s="52">
        <v>0</v>
      </c>
      <c r="E55" s="53" t="s">
        <v>289</v>
      </c>
      <c r="F55" s="54">
        <v>879</v>
      </c>
      <c r="G55" s="54">
        <f t="shared" si="47"/>
        <v>0</v>
      </c>
      <c r="H55" s="54">
        <v>0</v>
      </c>
      <c r="I55" s="54">
        <f t="shared" si="48"/>
        <v>0</v>
      </c>
      <c r="J55" s="54">
        <v>0</v>
      </c>
      <c r="K55" s="54">
        <f t="shared" si="49"/>
        <v>0</v>
      </c>
      <c r="L55" s="54">
        <f t="shared" si="50"/>
        <v>879</v>
      </c>
      <c r="M55" s="54">
        <f t="shared" si="10"/>
        <v>0</v>
      </c>
      <c r="N55" s="62"/>
    </row>
    <row r="56" spans="1:14" ht="18.95" hidden="1" customHeight="1">
      <c r="A56" s="23" t="s">
        <v>303</v>
      </c>
      <c r="B56" s="61" t="s">
        <v>64</v>
      </c>
      <c r="C56" s="61" t="s">
        <v>5</v>
      </c>
      <c r="D56" s="52">
        <v>0</v>
      </c>
      <c r="E56" s="53" t="s">
        <v>44</v>
      </c>
      <c r="F56" s="54">
        <v>1974</v>
      </c>
      <c r="G56" s="54">
        <f t="shared" si="47"/>
        <v>0</v>
      </c>
      <c r="H56" s="54">
        <v>5351</v>
      </c>
      <c r="I56" s="54">
        <f t="shared" si="48"/>
        <v>0</v>
      </c>
      <c r="J56" s="54">
        <v>243</v>
      </c>
      <c r="K56" s="54">
        <f t="shared" si="49"/>
        <v>0</v>
      </c>
      <c r="L56" s="54">
        <f t="shared" si="50"/>
        <v>7568</v>
      </c>
      <c r="M56" s="54">
        <f t="shared" si="10"/>
        <v>0</v>
      </c>
      <c r="N56" s="62"/>
    </row>
    <row r="57" spans="1:14" ht="18.95" hidden="1" customHeight="1">
      <c r="A57" s="23" t="s">
        <v>303</v>
      </c>
      <c r="B57" s="61" t="s">
        <v>65</v>
      </c>
      <c r="C57" s="61" t="s">
        <v>5</v>
      </c>
      <c r="D57" s="52">
        <v>0</v>
      </c>
      <c r="E57" s="53" t="s">
        <v>44</v>
      </c>
      <c r="F57" s="54">
        <v>0</v>
      </c>
      <c r="G57" s="54">
        <f t="shared" si="47"/>
        <v>0</v>
      </c>
      <c r="H57" s="54">
        <v>1579</v>
      </c>
      <c r="I57" s="54">
        <f t="shared" si="48"/>
        <v>0</v>
      </c>
      <c r="J57" s="54">
        <v>0</v>
      </c>
      <c r="K57" s="54">
        <f t="shared" si="49"/>
        <v>0</v>
      </c>
      <c r="L57" s="54">
        <f t="shared" si="50"/>
        <v>1579</v>
      </c>
      <c r="M57" s="54">
        <f t="shared" si="10"/>
        <v>0</v>
      </c>
      <c r="N57" s="62"/>
    </row>
    <row r="58" spans="1:14" ht="18.95" hidden="1" customHeight="1">
      <c r="A58" s="23" t="s">
        <v>303</v>
      </c>
      <c r="B58" s="61" t="s">
        <v>66</v>
      </c>
      <c r="C58" s="61" t="s">
        <v>5</v>
      </c>
      <c r="D58" s="52">
        <v>0</v>
      </c>
      <c r="E58" s="53" t="s">
        <v>20</v>
      </c>
      <c r="F58" s="54">
        <v>13270</v>
      </c>
      <c r="G58" s="54">
        <f t="shared" si="47"/>
        <v>0</v>
      </c>
      <c r="H58" s="54">
        <v>10915</v>
      </c>
      <c r="I58" s="54">
        <f t="shared" si="48"/>
        <v>0</v>
      </c>
      <c r="J58" s="54">
        <v>483</v>
      </c>
      <c r="K58" s="54">
        <f t="shared" si="49"/>
        <v>0</v>
      </c>
      <c r="L58" s="54">
        <f t="shared" si="50"/>
        <v>24668</v>
      </c>
      <c r="M58" s="54">
        <f t="shared" si="10"/>
        <v>0</v>
      </c>
      <c r="N58" s="62"/>
    </row>
    <row r="59" spans="1:14" ht="18.95" customHeight="1">
      <c r="A59" s="23"/>
      <c r="B59" s="51"/>
      <c r="C59" s="51"/>
      <c r="D59" s="52"/>
      <c r="E59" s="53"/>
      <c r="F59" s="54"/>
      <c r="G59" s="54"/>
      <c r="H59" s="54"/>
      <c r="I59" s="54"/>
      <c r="J59" s="54"/>
      <c r="K59" s="54"/>
      <c r="L59" s="54"/>
      <c r="M59" s="54"/>
      <c r="N59" s="55"/>
    </row>
    <row r="60" spans="1:14" ht="18.95" customHeight="1">
      <c r="A60" s="23"/>
      <c r="B60" s="44" t="s">
        <v>67</v>
      </c>
      <c r="C60" s="44" t="s">
        <v>5</v>
      </c>
      <c r="D60" s="45">
        <v>1</v>
      </c>
      <c r="E60" s="46" t="s">
        <v>11</v>
      </c>
      <c r="F60" s="47"/>
      <c r="G60" s="47">
        <f>(SUMIF($A61:$A98,"하류합전",G61:G98))</f>
        <v>408068144</v>
      </c>
      <c r="H60" s="47"/>
      <c r="I60" s="47">
        <f>(SUMIF($A61:$A98,"하류합전",I61:I98))</f>
        <v>372039034</v>
      </c>
      <c r="J60" s="47"/>
      <c r="K60" s="47">
        <f>(SUMIF($A61:$A98,"하류합전",K61:K98))</f>
        <v>29948951</v>
      </c>
      <c r="L60" s="47"/>
      <c r="M60" s="47">
        <f t="shared" ref="M60:M85" si="51">G60+I60+K60</f>
        <v>810056129</v>
      </c>
      <c r="N60" s="48"/>
    </row>
    <row r="61" spans="1:14" ht="18.95" hidden="1" customHeight="1">
      <c r="A61" s="23" t="s">
        <v>294</v>
      </c>
      <c r="B61" s="56" t="s">
        <v>16</v>
      </c>
      <c r="C61" s="56" t="s">
        <v>17</v>
      </c>
      <c r="D61" s="57"/>
      <c r="E61" s="58"/>
      <c r="F61" s="59"/>
      <c r="G61" s="59">
        <f>(SUMIF($A62:$A72,"전",G62:G72))</f>
        <v>0</v>
      </c>
      <c r="H61" s="59"/>
      <c r="I61" s="59">
        <f>(SUMIF($A62:$A72,"전",I62:I72))</f>
        <v>0</v>
      </c>
      <c r="J61" s="59"/>
      <c r="K61" s="59">
        <f>(SUMIF($A62:$A72,"전",K62:K72))</f>
        <v>0</v>
      </c>
      <c r="L61" s="59"/>
      <c r="M61" s="59">
        <f t="shared" si="51"/>
        <v>0</v>
      </c>
      <c r="N61" s="60"/>
    </row>
    <row r="62" spans="1:14" ht="18.95" hidden="1" customHeight="1">
      <c r="A62" s="23" t="s">
        <v>303</v>
      </c>
      <c r="B62" s="61" t="s">
        <v>18</v>
      </c>
      <c r="C62" s="61" t="s">
        <v>68</v>
      </c>
      <c r="D62" s="52">
        <v>0</v>
      </c>
      <c r="E62" s="53" t="s">
        <v>20</v>
      </c>
      <c r="F62" s="54">
        <v>678</v>
      </c>
      <c r="G62" s="54">
        <f t="shared" ref="G62:G72" si="52">INT(F62*D62)</f>
        <v>0</v>
      </c>
      <c r="H62" s="54">
        <v>894</v>
      </c>
      <c r="I62" s="54">
        <f t="shared" ref="I62:I72" si="53">INT(H62*D62)</f>
        <v>0</v>
      </c>
      <c r="J62" s="54">
        <v>931</v>
      </c>
      <c r="K62" s="54">
        <f t="shared" ref="K62:K72" si="54">INT(J62*D62)</f>
        <v>0</v>
      </c>
      <c r="L62" s="54">
        <f t="shared" ref="L62:L72" si="55">F62+H62+J62</f>
        <v>2503</v>
      </c>
      <c r="M62" s="54">
        <f t="shared" si="51"/>
        <v>0</v>
      </c>
      <c r="N62" s="62"/>
    </row>
    <row r="63" spans="1:14" ht="18.95" hidden="1" customHeight="1">
      <c r="A63" s="23" t="s">
        <v>303</v>
      </c>
      <c r="B63" s="61" t="s">
        <v>21</v>
      </c>
      <c r="C63" s="61" t="s">
        <v>22</v>
      </c>
      <c r="D63" s="52">
        <v>0</v>
      </c>
      <c r="E63" s="53" t="s">
        <v>20</v>
      </c>
      <c r="F63" s="54">
        <v>154</v>
      </c>
      <c r="G63" s="54">
        <f t="shared" si="52"/>
        <v>0</v>
      </c>
      <c r="H63" s="54">
        <v>9267</v>
      </c>
      <c r="I63" s="54">
        <f t="shared" si="53"/>
        <v>0</v>
      </c>
      <c r="J63" s="54">
        <v>174</v>
      </c>
      <c r="K63" s="54">
        <f t="shared" si="54"/>
        <v>0</v>
      </c>
      <c r="L63" s="54">
        <f t="shared" si="55"/>
        <v>9595</v>
      </c>
      <c r="M63" s="54">
        <f t="shared" si="51"/>
        <v>0</v>
      </c>
      <c r="N63" s="62"/>
    </row>
    <row r="64" spans="1:14" ht="18.95" hidden="1" customHeight="1">
      <c r="A64" s="23" t="s">
        <v>303</v>
      </c>
      <c r="B64" s="61" t="s">
        <v>23</v>
      </c>
      <c r="C64" s="61" t="s">
        <v>24</v>
      </c>
      <c r="D64" s="52">
        <v>0</v>
      </c>
      <c r="E64" s="53" t="s">
        <v>20</v>
      </c>
      <c r="F64" s="54">
        <v>6660</v>
      </c>
      <c r="G64" s="54">
        <f t="shared" si="52"/>
        <v>0</v>
      </c>
      <c r="H64" s="54">
        <v>15826</v>
      </c>
      <c r="I64" s="54">
        <f t="shared" si="53"/>
        <v>0</v>
      </c>
      <c r="J64" s="54">
        <v>3824</v>
      </c>
      <c r="K64" s="54">
        <f t="shared" si="54"/>
        <v>0</v>
      </c>
      <c r="L64" s="54">
        <f t="shared" si="55"/>
        <v>26310</v>
      </c>
      <c r="M64" s="54">
        <f t="shared" si="51"/>
        <v>0</v>
      </c>
      <c r="N64" s="62"/>
    </row>
    <row r="65" spans="1:14" ht="18.95" hidden="1" customHeight="1">
      <c r="A65" s="23" t="s">
        <v>303</v>
      </c>
      <c r="B65" s="61" t="s">
        <v>25</v>
      </c>
      <c r="C65" s="61" t="s">
        <v>286</v>
      </c>
      <c r="D65" s="52">
        <v>0</v>
      </c>
      <c r="E65" s="53" t="s">
        <v>20</v>
      </c>
      <c r="F65" s="54">
        <v>32698</v>
      </c>
      <c r="G65" s="54">
        <f t="shared" si="52"/>
        <v>0</v>
      </c>
      <c r="H65" s="54">
        <v>6736</v>
      </c>
      <c r="I65" s="54">
        <f t="shared" si="53"/>
        <v>0</v>
      </c>
      <c r="J65" s="54">
        <v>22208</v>
      </c>
      <c r="K65" s="54">
        <f t="shared" si="54"/>
        <v>0</v>
      </c>
      <c r="L65" s="54">
        <f t="shared" si="55"/>
        <v>61642</v>
      </c>
      <c r="M65" s="54">
        <f t="shared" si="51"/>
        <v>0</v>
      </c>
      <c r="N65" s="62"/>
    </row>
    <row r="66" spans="1:14" ht="18.95" hidden="1" customHeight="1">
      <c r="A66" s="23" t="s">
        <v>303</v>
      </c>
      <c r="B66" s="61" t="s">
        <v>26</v>
      </c>
      <c r="C66" s="61" t="s">
        <v>69</v>
      </c>
      <c r="D66" s="52">
        <v>0</v>
      </c>
      <c r="E66" s="53" t="s">
        <v>20</v>
      </c>
      <c r="F66" s="54">
        <v>591</v>
      </c>
      <c r="G66" s="54">
        <f t="shared" si="52"/>
        <v>0</v>
      </c>
      <c r="H66" s="54">
        <v>2918</v>
      </c>
      <c r="I66" s="54">
        <f t="shared" si="53"/>
        <v>0</v>
      </c>
      <c r="J66" s="54">
        <v>662</v>
      </c>
      <c r="K66" s="54">
        <f t="shared" si="54"/>
        <v>0</v>
      </c>
      <c r="L66" s="54">
        <f t="shared" si="55"/>
        <v>4171</v>
      </c>
      <c r="M66" s="54">
        <f t="shared" si="51"/>
        <v>0</v>
      </c>
      <c r="N66" s="62"/>
    </row>
    <row r="67" spans="1:14" ht="18.95" hidden="1" customHeight="1">
      <c r="A67" s="23" t="s">
        <v>303</v>
      </c>
      <c r="B67" s="61" t="s">
        <v>28</v>
      </c>
      <c r="C67" s="61" t="s">
        <v>70</v>
      </c>
      <c r="D67" s="52">
        <v>0</v>
      </c>
      <c r="E67" s="53" t="s">
        <v>20</v>
      </c>
      <c r="F67" s="54">
        <v>346</v>
      </c>
      <c r="G67" s="54">
        <f t="shared" si="52"/>
        <v>0</v>
      </c>
      <c r="H67" s="54">
        <v>63</v>
      </c>
      <c r="I67" s="54">
        <f t="shared" si="53"/>
        <v>0</v>
      </c>
      <c r="J67" s="54">
        <v>0</v>
      </c>
      <c r="K67" s="54">
        <f t="shared" si="54"/>
        <v>0</v>
      </c>
      <c r="L67" s="54">
        <f t="shared" si="55"/>
        <v>409</v>
      </c>
      <c r="M67" s="54">
        <f t="shared" si="51"/>
        <v>0</v>
      </c>
      <c r="N67" s="62"/>
    </row>
    <row r="68" spans="1:14" ht="18.95" hidden="1" customHeight="1">
      <c r="A68" s="23" t="s">
        <v>303</v>
      </c>
      <c r="B68" s="61" t="s">
        <v>30</v>
      </c>
      <c r="C68" s="61" t="s">
        <v>71</v>
      </c>
      <c r="D68" s="52">
        <v>0</v>
      </c>
      <c r="E68" s="53" t="s">
        <v>32</v>
      </c>
      <c r="F68" s="54">
        <v>7953</v>
      </c>
      <c r="G68" s="54">
        <f t="shared" si="52"/>
        <v>0</v>
      </c>
      <c r="H68" s="54">
        <v>4012</v>
      </c>
      <c r="I68" s="54">
        <f t="shared" si="53"/>
        <v>0</v>
      </c>
      <c r="J68" s="54">
        <v>56</v>
      </c>
      <c r="K68" s="54">
        <f t="shared" si="54"/>
        <v>0</v>
      </c>
      <c r="L68" s="54">
        <f t="shared" si="55"/>
        <v>12021</v>
      </c>
      <c r="M68" s="54">
        <f t="shared" si="51"/>
        <v>0</v>
      </c>
      <c r="N68" s="62"/>
    </row>
    <row r="69" spans="1:14" ht="18.95" hidden="1" customHeight="1">
      <c r="A69" s="23" t="s">
        <v>303</v>
      </c>
      <c r="B69" s="61" t="s">
        <v>35</v>
      </c>
      <c r="C69" s="61" t="s">
        <v>72</v>
      </c>
      <c r="D69" s="52">
        <v>0</v>
      </c>
      <c r="E69" s="53" t="s">
        <v>32</v>
      </c>
      <c r="F69" s="54">
        <v>6838</v>
      </c>
      <c r="G69" s="54">
        <f t="shared" si="52"/>
        <v>0</v>
      </c>
      <c r="H69" s="54">
        <v>8244</v>
      </c>
      <c r="I69" s="54">
        <f t="shared" si="53"/>
        <v>0</v>
      </c>
      <c r="J69" s="54">
        <v>194</v>
      </c>
      <c r="K69" s="54">
        <f t="shared" si="54"/>
        <v>0</v>
      </c>
      <c r="L69" s="54">
        <f t="shared" si="55"/>
        <v>15276</v>
      </c>
      <c r="M69" s="54">
        <f t="shared" si="51"/>
        <v>0</v>
      </c>
      <c r="N69" s="62"/>
    </row>
    <row r="70" spans="1:14" ht="18.95" hidden="1" customHeight="1">
      <c r="A70" s="23" t="s">
        <v>303</v>
      </c>
      <c r="B70" s="61" t="s">
        <v>33</v>
      </c>
      <c r="C70" s="61" t="s">
        <v>73</v>
      </c>
      <c r="D70" s="52">
        <v>0</v>
      </c>
      <c r="E70" s="53" t="s">
        <v>32</v>
      </c>
      <c r="F70" s="54">
        <v>6285</v>
      </c>
      <c r="G70" s="54">
        <f t="shared" si="52"/>
        <v>0</v>
      </c>
      <c r="H70" s="54">
        <v>11635</v>
      </c>
      <c r="I70" s="54">
        <f t="shared" si="53"/>
        <v>0</v>
      </c>
      <c r="J70" s="54">
        <v>274</v>
      </c>
      <c r="K70" s="54">
        <f t="shared" si="54"/>
        <v>0</v>
      </c>
      <c r="L70" s="54">
        <f t="shared" si="55"/>
        <v>18194</v>
      </c>
      <c r="M70" s="54">
        <f t="shared" si="51"/>
        <v>0</v>
      </c>
      <c r="N70" s="62"/>
    </row>
    <row r="71" spans="1:14" ht="18.95" hidden="1" customHeight="1">
      <c r="A71" s="23" t="s">
        <v>303</v>
      </c>
      <c r="B71" s="61" t="s">
        <v>37</v>
      </c>
      <c r="C71" s="61" t="s">
        <v>38</v>
      </c>
      <c r="D71" s="52">
        <v>0</v>
      </c>
      <c r="E71" s="53" t="s">
        <v>39</v>
      </c>
      <c r="F71" s="54">
        <v>0</v>
      </c>
      <c r="G71" s="54">
        <f t="shared" si="52"/>
        <v>0</v>
      </c>
      <c r="H71" s="54">
        <v>0</v>
      </c>
      <c r="I71" s="54">
        <f t="shared" si="53"/>
        <v>0</v>
      </c>
      <c r="J71" s="54">
        <v>576564</v>
      </c>
      <c r="K71" s="54">
        <f t="shared" si="54"/>
        <v>0</v>
      </c>
      <c r="L71" s="54">
        <f t="shared" si="55"/>
        <v>576564</v>
      </c>
      <c r="M71" s="54">
        <f t="shared" si="51"/>
        <v>0</v>
      </c>
      <c r="N71" s="62"/>
    </row>
    <row r="72" spans="1:14" ht="18.95" hidden="1" customHeight="1">
      <c r="A72" s="23" t="s">
        <v>303</v>
      </c>
      <c r="B72" s="61" t="s">
        <v>37</v>
      </c>
      <c r="C72" s="61" t="s">
        <v>40</v>
      </c>
      <c r="D72" s="52">
        <v>0</v>
      </c>
      <c r="E72" s="53" t="s">
        <v>39</v>
      </c>
      <c r="F72" s="54">
        <v>0</v>
      </c>
      <c r="G72" s="54">
        <f t="shared" si="52"/>
        <v>0</v>
      </c>
      <c r="H72" s="54">
        <v>0</v>
      </c>
      <c r="I72" s="54">
        <f t="shared" si="53"/>
        <v>0</v>
      </c>
      <c r="J72" s="54">
        <v>215040</v>
      </c>
      <c r="K72" s="54">
        <f t="shared" si="54"/>
        <v>0</v>
      </c>
      <c r="L72" s="54">
        <f t="shared" si="55"/>
        <v>215040</v>
      </c>
      <c r="M72" s="54">
        <f t="shared" si="51"/>
        <v>0</v>
      </c>
      <c r="N72" s="62"/>
    </row>
    <row r="73" spans="1:14" ht="18.95" hidden="1" customHeight="1">
      <c r="A73" s="23" t="s">
        <v>294</v>
      </c>
      <c r="B73" s="56" t="s">
        <v>41</v>
      </c>
      <c r="C73" s="56" t="s">
        <v>5</v>
      </c>
      <c r="D73" s="57"/>
      <c r="E73" s="58"/>
      <c r="F73" s="59"/>
      <c r="G73" s="59">
        <f>(SUMIF($A74:$A74,"전",G74:G74))</f>
        <v>0</v>
      </c>
      <c r="H73" s="59"/>
      <c r="I73" s="59">
        <f>(SUMIF($A74:$A74,"전",I74:I74))</f>
        <v>0</v>
      </c>
      <c r="J73" s="59"/>
      <c r="K73" s="59">
        <f>(SUMIF($A74:$A74,"전",K74:K74))</f>
        <v>0</v>
      </c>
      <c r="L73" s="59"/>
      <c r="M73" s="59">
        <f t="shared" si="51"/>
        <v>0</v>
      </c>
      <c r="N73" s="60"/>
    </row>
    <row r="74" spans="1:14" ht="18.95" hidden="1" customHeight="1">
      <c r="A74" s="23" t="s">
        <v>303</v>
      </c>
      <c r="B74" s="61" t="s">
        <v>42</v>
      </c>
      <c r="C74" s="61" t="s">
        <v>43</v>
      </c>
      <c r="D74" s="52">
        <v>0</v>
      </c>
      <c r="E74" s="53" t="s">
        <v>44</v>
      </c>
      <c r="F74" s="54">
        <v>198652</v>
      </c>
      <c r="G74" s="54">
        <f t="shared" ref="G74" si="56">INT(F74*D74)</f>
        <v>0</v>
      </c>
      <c r="H74" s="54">
        <v>25683</v>
      </c>
      <c r="I74" s="54">
        <f t="shared" ref="I74" si="57">INT(H74*D74)</f>
        <v>0</v>
      </c>
      <c r="J74" s="54">
        <v>0</v>
      </c>
      <c r="K74" s="54">
        <f t="shared" ref="K74" si="58">INT(J74*D74)</f>
        <v>0</v>
      </c>
      <c r="L74" s="54">
        <f t="shared" ref="L74" si="59">F74+H74+J74</f>
        <v>224335</v>
      </c>
      <c r="M74" s="54">
        <f t="shared" si="51"/>
        <v>0</v>
      </c>
      <c r="N74" s="62"/>
    </row>
    <row r="75" spans="1:14" ht="18.95" hidden="1" customHeight="1">
      <c r="A75" s="23" t="s">
        <v>294</v>
      </c>
      <c r="B75" s="56" t="s">
        <v>45</v>
      </c>
      <c r="C75" s="56" t="s">
        <v>46</v>
      </c>
      <c r="D75" s="57"/>
      <c r="E75" s="58"/>
      <c r="F75" s="59"/>
      <c r="G75" s="59">
        <f>(SUMIF($A76:$A79,"전",G76:G79))</f>
        <v>0</v>
      </c>
      <c r="H75" s="59"/>
      <c r="I75" s="59">
        <f>(SUMIF($A76:$A79,"전",I76:I79))</f>
        <v>0</v>
      </c>
      <c r="J75" s="59"/>
      <c r="K75" s="59">
        <f>(SUMIF($A76:$A79,"전",K76:K79))</f>
        <v>0</v>
      </c>
      <c r="L75" s="59"/>
      <c r="M75" s="59">
        <f t="shared" si="51"/>
        <v>0</v>
      </c>
      <c r="N75" s="60"/>
    </row>
    <row r="76" spans="1:14" ht="18.95" hidden="1" customHeight="1">
      <c r="A76" s="23" t="s">
        <v>303</v>
      </c>
      <c r="B76" s="61" t="s">
        <v>47</v>
      </c>
      <c r="C76" s="61" t="s">
        <v>48</v>
      </c>
      <c r="D76" s="52">
        <v>0</v>
      </c>
      <c r="E76" s="53" t="s">
        <v>20</v>
      </c>
      <c r="F76" s="54">
        <v>6873</v>
      </c>
      <c r="G76" s="54">
        <f t="shared" ref="G76:G79" si="60">INT(F76*D76)</f>
        <v>0</v>
      </c>
      <c r="H76" s="54">
        <v>12600</v>
      </c>
      <c r="I76" s="54">
        <f t="shared" ref="I76:I79" si="61">INT(H76*D76)</f>
        <v>0</v>
      </c>
      <c r="J76" s="54">
        <v>247</v>
      </c>
      <c r="K76" s="54">
        <f t="shared" ref="K76:K79" si="62">INT(J76*D76)</f>
        <v>0</v>
      </c>
      <c r="L76" s="54">
        <f t="shared" ref="L76:L79" si="63">F76+H76+J76</f>
        <v>19720</v>
      </c>
      <c r="M76" s="54">
        <f t="shared" si="51"/>
        <v>0</v>
      </c>
      <c r="N76" s="62"/>
    </row>
    <row r="77" spans="1:14" ht="18.95" hidden="1" customHeight="1">
      <c r="A77" s="23" t="s">
        <v>303</v>
      </c>
      <c r="B77" s="61" t="s">
        <v>35</v>
      </c>
      <c r="C77" s="61" t="s">
        <v>72</v>
      </c>
      <c r="D77" s="52">
        <v>0</v>
      </c>
      <c r="E77" s="53" t="s">
        <v>32</v>
      </c>
      <c r="F77" s="54">
        <v>6838</v>
      </c>
      <c r="G77" s="54">
        <f t="shared" si="60"/>
        <v>0</v>
      </c>
      <c r="H77" s="54">
        <v>8244</v>
      </c>
      <c r="I77" s="54">
        <f t="shared" si="61"/>
        <v>0</v>
      </c>
      <c r="J77" s="54">
        <v>194</v>
      </c>
      <c r="K77" s="54">
        <f t="shared" si="62"/>
        <v>0</v>
      </c>
      <c r="L77" s="54">
        <f t="shared" si="63"/>
        <v>15276</v>
      </c>
      <c r="M77" s="54">
        <f t="shared" si="51"/>
        <v>0</v>
      </c>
      <c r="N77" s="62"/>
    </row>
    <row r="78" spans="1:14" ht="18.95" hidden="1" customHeight="1">
      <c r="A78" s="23" t="s">
        <v>303</v>
      </c>
      <c r="B78" s="61" t="s">
        <v>262</v>
      </c>
      <c r="C78" s="61" t="s">
        <v>264</v>
      </c>
      <c r="D78" s="52">
        <v>0</v>
      </c>
      <c r="E78" s="53" t="s">
        <v>20</v>
      </c>
      <c r="F78" s="54">
        <v>0</v>
      </c>
      <c r="G78" s="54">
        <f t="shared" si="60"/>
        <v>0</v>
      </c>
      <c r="H78" s="54">
        <v>19846</v>
      </c>
      <c r="I78" s="54">
        <f t="shared" si="61"/>
        <v>0</v>
      </c>
      <c r="J78" s="54">
        <v>0</v>
      </c>
      <c r="K78" s="54">
        <f t="shared" si="62"/>
        <v>0</v>
      </c>
      <c r="L78" s="54">
        <f t="shared" si="63"/>
        <v>19846</v>
      </c>
      <c r="M78" s="54">
        <f t="shared" si="51"/>
        <v>0</v>
      </c>
      <c r="N78" s="62"/>
    </row>
    <row r="79" spans="1:14" ht="18.95" hidden="1" customHeight="1">
      <c r="A79" s="23" t="s">
        <v>303</v>
      </c>
      <c r="B79" s="61" t="s">
        <v>263</v>
      </c>
      <c r="C79" s="61" t="s">
        <v>265</v>
      </c>
      <c r="D79" s="52">
        <v>0</v>
      </c>
      <c r="E79" s="53" t="s">
        <v>20</v>
      </c>
      <c r="F79" s="54">
        <v>40083</v>
      </c>
      <c r="G79" s="54">
        <f t="shared" si="60"/>
        <v>0</v>
      </c>
      <c r="H79" s="54">
        <v>6027</v>
      </c>
      <c r="I79" s="54">
        <f t="shared" si="61"/>
        <v>0</v>
      </c>
      <c r="J79" s="54">
        <v>27376</v>
      </c>
      <c r="K79" s="54">
        <f t="shared" si="62"/>
        <v>0</v>
      </c>
      <c r="L79" s="54">
        <f t="shared" si="63"/>
        <v>73486</v>
      </c>
      <c r="M79" s="54">
        <f t="shared" si="51"/>
        <v>0</v>
      </c>
      <c r="N79" s="62"/>
    </row>
    <row r="80" spans="1:14" ht="18.95" hidden="1" customHeight="1">
      <c r="A80" s="23" t="s">
        <v>294</v>
      </c>
      <c r="B80" s="56" t="s">
        <v>50</v>
      </c>
      <c r="C80" s="56" t="s">
        <v>5</v>
      </c>
      <c r="D80" s="57"/>
      <c r="E80" s="58"/>
      <c r="F80" s="59"/>
      <c r="G80" s="59">
        <f>(SUMIF($A81:$A82,"전",G81:G82))</f>
        <v>0</v>
      </c>
      <c r="H80" s="59"/>
      <c r="I80" s="59">
        <f>(SUMIF($A81:$A82,"전",I81:I82))</f>
        <v>0</v>
      </c>
      <c r="J80" s="59"/>
      <c r="K80" s="59">
        <f>(SUMIF($A81:$A82,"전",K81:K82))</f>
        <v>0</v>
      </c>
      <c r="L80" s="59"/>
      <c r="M80" s="59">
        <f t="shared" si="51"/>
        <v>0</v>
      </c>
      <c r="N80" s="60"/>
    </row>
    <row r="81" spans="1:14" ht="18.95" hidden="1" customHeight="1">
      <c r="A81" s="23" t="s">
        <v>303</v>
      </c>
      <c r="B81" s="61" t="s">
        <v>51</v>
      </c>
      <c r="C81" s="61" t="s">
        <v>5</v>
      </c>
      <c r="D81" s="52">
        <v>0</v>
      </c>
      <c r="E81" s="53" t="s">
        <v>44</v>
      </c>
      <c r="F81" s="54">
        <v>0</v>
      </c>
      <c r="G81" s="54">
        <f t="shared" ref="G81:G82" si="64">INT(F81*D81)</f>
        <v>0</v>
      </c>
      <c r="H81" s="54">
        <v>193144</v>
      </c>
      <c r="I81" s="54">
        <f t="shared" ref="I81:I82" si="65">INT(H81*D81)</f>
        <v>0</v>
      </c>
      <c r="J81" s="54">
        <v>1820</v>
      </c>
      <c r="K81" s="54">
        <f t="shared" ref="K81:K82" si="66">INT(J81*D81)</f>
        <v>0</v>
      </c>
      <c r="L81" s="54">
        <f t="shared" ref="L81:L82" si="67">F81+H81+J81</f>
        <v>194964</v>
      </c>
      <c r="M81" s="54">
        <f t="shared" si="51"/>
        <v>0</v>
      </c>
      <c r="N81" s="62"/>
    </row>
    <row r="82" spans="1:14" ht="18.95" hidden="1" customHeight="1">
      <c r="A82" s="23" t="s">
        <v>303</v>
      </c>
      <c r="B82" s="61" t="s">
        <v>320</v>
      </c>
      <c r="C82" s="61" t="s">
        <v>52</v>
      </c>
      <c r="D82" s="52">
        <v>0</v>
      </c>
      <c r="E82" s="53" t="s">
        <v>20</v>
      </c>
      <c r="F82" s="54">
        <v>73032</v>
      </c>
      <c r="G82" s="54">
        <f t="shared" si="64"/>
        <v>0</v>
      </c>
      <c r="H82" s="54">
        <v>200191</v>
      </c>
      <c r="I82" s="54">
        <f t="shared" si="65"/>
        <v>0</v>
      </c>
      <c r="J82" s="54">
        <v>1763</v>
      </c>
      <c r="K82" s="54">
        <f t="shared" si="66"/>
        <v>0</v>
      </c>
      <c r="L82" s="54">
        <f t="shared" si="67"/>
        <v>274986</v>
      </c>
      <c r="M82" s="54">
        <f t="shared" si="51"/>
        <v>0</v>
      </c>
      <c r="N82" s="62"/>
    </row>
    <row r="83" spans="1:14" ht="18.95" customHeight="1">
      <c r="A83" s="23" t="s">
        <v>294</v>
      </c>
      <c r="B83" s="56" t="s">
        <v>53</v>
      </c>
      <c r="C83" s="56" t="s">
        <v>5</v>
      </c>
      <c r="D83" s="57"/>
      <c r="E83" s="58"/>
      <c r="F83" s="59"/>
      <c r="G83" s="59">
        <f>(SUMIF($A84:$A85,"전",G84:G85))</f>
        <v>203824</v>
      </c>
      <c r="H83" s="59"/>
      <c r="I83" s="59">
        <f>(SUMIF($A84:$A85,"전",I84:I85))</f>
        <v>101252</v>
      </c>
      <c r="J83" s="59"/>
      <c r="K83" s="59">
        <f>(SUMIF($A84:$A85,"전",K84:K85))</f>
        <v>2906</v>
      </c>
      <c r="L83" s="59"/>
      <c r="M83" s="59">
        <f t="shared" si="51"/>
        <v>307982</v>
      </c>
      <c r="N83" s="60"/>
    </row>
    <row r="84" spans="1:14" ht="18.95" customHeight="1">
      <c r="A84" s="23" t="s">
        <v>303</v>
      </c>
      <c r="B84" s="61" t="s">
        <v>54</v>
      </c>
      <c r="C84" s="61" t="s">
        <v>5</v>
      </c>
      <c r="D84" s="52">
        <v>2</v>
      </c>
      <c r="E84" s="53" t="s">
        <v>44</v>
      </c>
      <c r="F84" s="54">
        <v>101912</v>
      </c>
      <c r="G84" s="54">
        <f t="shared" ref="G84:G85" si="68">INT(F84*D84)</f>
        <v>203824</v>
      </c>
      <c r="H84" s="54">
        <v>50626</v>
      </c>
      <c r="I84" s="54">
        <f t="shared" ref="I84" si="69">INT(H84*D84)</f>
        <v>101252</v>
      </c>
      <c r="J84" s="54">
        <v>1453</v>
      </c>
      <c r="K84" s="54">
        <f t="shared" ref="K84:K85" si="70">INT(J84*D84)</f>
        <v>2906</v>
      </c>
      <c r="L84" s="54">
        <f t="shared" ref="L84:L85" si="71">F84+H84+J84</f>
        <v>153991</v>
      </c>
      <c r="M84" s="54">
        <f t="shared" si="51"/>
        <v>307982</v>
      </c>
      <c r="N84" s="62"/>
    </row>
    <row r="85" spans="1:14" ht="18.95" hidden="1" customHeight="1">
      <c r="A85" s="23" t="s">
        <v>303</v>
      </c>
      <c r="B85" s="61" t="s">
        <v>260</v>
      </c>
      <c r="C85" s="61" t="s">
        <v>261</v>
      </c>
      <c r="D85" s="52">
        <v>0</v>
      </c>
      <c r="E85" s="53" t="s">
        <v>44</v>
      </c>
      <c r="F85" s="54">
        <v>17217</v>
      </c>
      <c r="G85" s="54">
        <f t="shared" si="68"/>
        <v>0</v>
      </c>
      <c r="H85" s="54">
        <v>0</v>
      </c>
      <c r="I85" s="54">
        <f>INT(H85*D85)</f>
        <v>0</v>
      </c>
      <c r="J85" s="54">
        <v>0</v>
      </c>
      <c r="K85" s="54">
        <f t="shared" si="70"/>
        <v>0</v>
      </c>
      <c r="L85" s="54">
        <f t="shared" si="71"/>
        <v>17217</v>
      </c>
      <c r="M85" s="54">
        <f t="shared" si="51"/>
        <v>0</v>
      </c>
      <c r="N85" s="62"/>
    </row>
    <row r="86" spans="1:14" ht="18.95" customHeight="1">
      <c r="A86" s="23" t="s">
        <v>294</v>
      </c>
      <c r="B86" s="56" t="s">
        <v>55</v>
      </c>
      <c r="C86" s="56" t="s">
        <v>5</v>
      </c>
      <c r="D86" s="57"/>
      <c r="E86" s="58"/>
      <c r="F86" s="59"/>
      <c r="G86" s="59">
        <f>(SUMIF($A87:$A88,"전",G87:G88))</f>
        <v>395825420</v>
      </c>
      <c r="H86" s="59"/>
      <c r="I86" s="59">
        <f>(SUMIF($A87:$A88,"전",I87:I88))</f>
        <v>351016190</v>
      </c>
      <c r="J86" s="59"/>
      <c r="K86" s="59">
        <f>(SUMIF($A87:$A88,"전",K87:K88))</f>
        <v>28841018</v>
      </c>
      <c r="L86" s="59"/>
      <c r="M86" s="59">
        <f>G86+I86+K86</f>
        <v>775682628</v>
      </c>
      <c r="N86" s="60"/>
    </row>
    <row r="87" spans="1:14" ht="18.95" customHeight="1">
      <c r="A87" s="23" t="s">
        <v>303</v>
      </c>
      <c r="B87" s="61" t="s">
        <v>56</v>
      </c>
      <c r="C87" s="61" t="s">
        <v>57</v>
      </c>
      <c r="D87" s="52">
        <v>4030</v>
      </c>
      <c r="E87" s="53" t="s">
        <v>20</v>
      </c>
      <c r="F87" s="54">
        <v>6660</v>
      </c>
      <c r="G87" s="54">
        <f>INT(F87*D87)</f>
        <v>26839800</v>
      </c>
      <c r="H87" s="54">
        <v>11790</v>
      </c>
      <c r="I87" s="54">
        <f t="shared" ref="I87:I88" si="72">INT(H87*D87)</f>
        <v>47513700</v>
      </c>
      <c r="J87" s="54">
        <v>3824</v>
      </c>
      <c r="K87" s="54">
        <f t="shared" ref="K87:K88" si="73">INT(J87*D87)</f>
        <v>15410720</v>
      </c>
      <c r="L87" s="54">
        <f t="shared" ref="L87:M88" si="74">F87+H87+J87</f>
        <v>22274</v>
      </c>
      <c r="M87" s="54">
        <f t="shared" si="74"/>
        <v>89764220</v>
      </c>
      <c r="N87" s="62"/>
    </row>
    <row r="88" spans="1:14" ht="18.95" customHeight="1">
      <c r="A88" s="23" t="s">
        <v>303</v>
      </c>
      <c r="B88" s="61" t="s">
        <v>58</v>
      </c>
      <c r="C88" s="61" t="s">
        <v>327</v>
      </c>
      <c r="D88" s="52">
        <v>27806</v>
      </c>
      <c r="E88" s="53" t="s">
        <v>20</v>
      </c>
      <c r="F88" s="54">
        <v>13270</v>
      </c>
      <c r="G88" s="54">
        <f>INT(F88*D88)</f>
        <v>368985620</v>
      </c>
      <c r="H88" s="54">
        <v>10915</v>
      </c>
      <c r="I88" s="54">
        <f t="shared" si="72"/>
        <v>303502490</v>
      </c>
      <c r="J88" s="54">
        <v>483</v>
      </c>
      <c r="K88" s="54">
        <f t="shared" si="73"/>
        <v>13430298</v>
      </c>
      <c r="L88" s="54">
        <f t="shared" si="74"/>
        <v>24668</v>
      </c>
      <c r="M88" s="54">
        <f t="shared" si="74"/>
        <v>685918408</v>
      </c>
      <c r="N88" s="62"/>
    </row>
    <row r="89" spans="1:14" ht="18.95" customHeight="1">
      <c r="A89" s="23" t="s">
        <v>294</v>
      </c>
      <c r="B89" s="56" t="s">
        <v>283</v>
      </c>
      <c r="C89" s="56"/>
      <c r="D89" s="57"/>
      <c r="E89" s="58"/>
      <c r="F89" s="59"/>
      <c r="G89" s="59">
        <f>(SUMIF($A90:$A93,"전",G90:G93))</f>
        <v>11846680</v>
      </c>
      <c r="H89" s="59"/>
      <c r="I89" s="59">
        <f>(SUMIF($A90:$A93,"전",I90:I93))</f>
        <v>20380805</v>
      </c>
      <c r="J89" s="59"/>
      <c r="K89" s="59">
        <f>(SUMIF($A90:$A93,"전",K90:K93))</f>
        <v>1081020</v>
      </c>
      <c r="L89" s="59"/>
      <c r="M89" s="59">
        <f>G89+I89+K89</f>
        <v>33308505</v>
      </c>
      <c r="N89" s="60"/>
    </row>
    <row r="90" spans="1:14" ht="18.95" customHeight="1">
      <c r="A90" s="23" t="s">
        <v>303</v>
      </c>
      <c r="B90" s="61" t="s">
        <v>56</v>
      </c>
      <c r="C90" s="61" t="s">
        <v>57</v>
      </c>
      <c r="D90" s="52">
        <v>80</v>
      </c>
      <c r="E90" s="53" t="s">
        <v>20</v>
      </c>
      <c r="F90" s="54">
        <v>6660</v>
      </c>
      <c r="G90" s="54">
        <f t="shared" ref="G90:G93" si="75">INT(F90*D90)</f>
        <v>532800</v>
      </c>
      <c r="H90" s="54">
        <v>11790</v>
      </c>
      <c r="I90" s="54">
        <f t="shared" ref="I90:I93" si="76">INT(H90*D90)</f>
        <v>943200</v>
      </c>
      <c r="J90" s="54">
        <v>3824</v>
      </c>
      <c r="K90" s="54">
        <f t="shared" ref="K90:K93" si="77">INT(J90*D90)</f>
        <v>305920</v>
      </c>
      <c r="L90" s="54">
        <f t="shared" ref="L90:M97" si="78">F90+H90+J90</f>
        <v>22274</v>
      </c>
      <c r="M90" s="54">
        <f t="shared" si="78"/>
        <v>1781920</v>
      </c>
      <c r="N90" s="62"/>
    </row>
    <row r="91" spans="1:14" ht="18.95" customHeight="1">
      <c r="A91" s="23" t="s">
        <v>303</v>
      </c>
      <c r="B91" s="61" t="s">
        <v>58</v>
      </c>
      <c r="C91" s="61" t="s">
        <v>327</v>
      </c>
      <c r="D91" s="52">
        <v>514</v>
      </c>
      <c r="E91" s="53" t="s">
        <v>20</v>
      </c>
      <c r="F91" s="54">
        <v>13270</v>
      </c>
      <c r="G91" s="54">
        <f t="shared" si="75"/>
        <v>6820780</v>
      </c>
      <c r="H91" s="54">
        <v>10915</v>
      </c>
      <c r="I91" s="54">
        <f t="shared" si="76"/>
        <v>5610310</v>
      </c>
      <c r="J91" s="54">
        <v>483</v>
      </c>
      <c r="K91" s="54">
        <f t="shared" si="77"/>
        <v>248262</v>
      </c>
      <c r="L91" s="54">
        <f t="shared" si="78"/>
        <v>24668</v>
      </c>
      <c r="M91" s="54">
        <f t="shared" si="78"/>
        <v>12679352</v>
      </c>
      <c r="N91" s="62"/>
    </row>
    <row r="92" spans="1:14" ht="18.95" customHeight="1">
      <c r="A92" s="23" t="s">
        <v>303</v>
      </c>
      <c r="B92" s="61" t="s">
        <v>56</v>
      </c>
      <c r="C92" s="61" t="s">
        <v>273</v>
      </c>
      <c r="D92" s="52">
        <v>881</v>
      </c>
      <c r="E92" s="53" t="s">
        <v>20</v>
      </c>
      <c r="F92" s="54">
        <v>122</v>
      </c>
      <c r="G92" s="54">
        <f t="shared" si="75"/>
        <v>107482</v>
      </c>
      <c r="H92" s="54">
        <v>9922</v>
      </c>
      <c r="I92" s="54">
        <f t="shared" si="76"/>
        <v>8741282</v>
      </c>
      <c r="J92" s="54">
        <v>439</v>
      </c>
      <c r="K92" s="54">
        <f t="shared" si="77"/>
        <v>386759</v>
      </c>
      <c r="L92" s="54">
        <f t="shared" si="78"/>
        <v>10483</v>
      </c>
      <c r="M92" s="54">
        <f t="shared" si="78"/>
        <v>9235523</v>
      </c>
      <c r="N92" s="62"/>
    </row>
    <row r="93" spans="1:14" ht="18.95" customHeight="1">
      <c r="A93" s="23" t="s">
        <v>303</v>
      </c>
      <c r="B93" s="61" t="s">
        <v>58</v>
      </c>
      <c r="C93" s="61" t="s">
        <v>326</v>
      </c>
      <c r="D93" s="52">
        <v>881</v>
      </c>
      <c r="E93" s="53" t="s">
        <v>20</v>
      </c>
      <c r="F93" s="54">
        <v>4978</v>
      </c>
      <c r="G93" s="54">
        <f t="shared" si="75"/>
        <v>4385618</v>
      </c>
      <c r="H93" s="54">
        <v>5773</v>
      </c>
      <c r="I93" s="54">
        <f t="shared" si="76"/>
        <v>5086013</v>
      </c>
      <c r="J93" s="54">
        <v>159</v>
      </c>
      <c r="K93" s="54">
        <f t="shared" si="77"/>
        <v>140079</v>
      </c>
      <c r="L93" s="54">
        <f t="shared" si="78"/>
        <v>10910</v>
      </c>
      <c r="M93" s="54">
        <f t="shared" si="78"/>
        <v>9611710</v>
      </c>
      <c r="N93" s="62"/>
    </row>
    <row r="94" spans="1:14" ht="18.95" customHeight="1">
      <c r="A94" s="23" t="s">
        <v>294</v>
      </c>
      <c r="B94" s="56" t="s">
        <v>285</v>
      </c>
      <c r="C94" s="56" t="s">
        <v>5</v>
      </c>
      <c r="D94" s="57"/>
      <c r="E94" s="58"/>
      <c r="F94" s="59"/>
      <c r="G94" s="59">
        <f>(SUMIF($A95:$A98,"전",G95:G98))</f>
        <v>192220</v>
      </c>
      <c r="H94" s="59"/>
      <c r="I94" s="59">
        <f>(SUMIF($A95:$A98,"전",I95:I98))</f>
        <v>540787</v>
      </c>
      <c r="J94" s="59"/>
      <c r="K94" s="59">
        <f>(SUMIF($A95:$A98,"전",K95:K98))</f>
        <v>24007</v>
      </c>
      <c r="L94" s="59"/>
      <c r="M94" s="59">
        <f t="shared" si="78"/>
        <v>757014</v>
      </c>
      <c r="N94" s="60"/>
    </row>
    <row r="95" spans="1:14" ht="18.95" customHeight="1">
      <c r="A95" s="23" t="s">
        <v>303</v>
      </c>
      <c r="B95" s="61" t="s">
        <v>63</v>
      </c>
      <c r="C95" s="61" t="s">
        <v>5</v>
      </c>
      <c r="D95" s="52">
        <v>0</v>
      </c>
      <c r="E95" s="53" t="s">
        <v>32</v>
      </c>
      <c r="F95" s="54">
        <v>742</v>
      </c>
      <c r="G95" s="54">
        <f t="shared" ref="G95" si="79">INT(F95*D95)</f>
        <v>0</v>
      </c>
      <c r="H95" s="54">
        <v>21740</v>
      </c>
      <c r="I95" s="54">
        <f t="shared" ref="I95:I98" si="80">INT(H95*D95)</f>
        <v>0</v>
      </c>
      <c r="J95" s="54">
        <v>438</v>
      </c>
      <c r="K95" s="54">
        <f t="shared" ref="K95:K98" si="81">INT(J95*D95)</f>
        <v>0</v>
      </c>
      <c r="L95" s="54">
        <f t="shared" ref="L95:M98" si="82">F95+H95+J95</f>
        <v>22920</v>
      </c>
      <c r="M95" s="54">
        <f t="shared" si="78"/>
        <v>0</v>
      </c>
      <c r="N95" s="62"/>
    </row>
    <row r="96" spans="1:14" ht="18.95" customHeight="1">
      <c r="A96" s="23" t="s">
        <v>303</v>
      </c>
      <c r="B96" s="61" t="s">
        <v>64</v>
      </c>
      <c r="C96" s="61" t="s">
        <v>5</v>
      </c>
      <c r="D96" s="52">
        <v>97</v>
      </c>
      <c r="E96" s="53" t="s">
        <v>44</v>
      </c>
      <c r="F96" s="54">
        <v>1974</v>
      </c>
      <c r="G96" s="54">
        <f t="shared" ref="G96:G98" si="83">INT(F96*D96)</f>
        <v>191478</v>
      </c>
      <c r="H96" s="54">
        <v>5351</v>
      </c>
      <c r="I96" s="54">
        <f t="shared" si="80"/>
        <v>519047</v>
      </c>
      <c r="J96" s="54">
        <v>243</v>
      </c>
      <c r="K96" s="54">
        <f t="shared" si="81"/>
        <v>23571</v>
      </c>
      <c r="L96" s="54">
        <f t="shared" si="82"/>
        <v>7568</v>
      </c>
      <c r="M96" s="54">
        <f t="shared" si="78"/>
        <v>734096</v>
      </c>
      <c r="N96" s="62"/>
    </row>
    <row r="97" spans="1:14" ht="18.95" customHeight="1">
      <c r="A97" s="23" t="s">
        <v>303</v>
      </c>
      <c r="B97" s="61" t="s">
        <v>328</v>
      </c>
      <c r="C97" s="61" t="s">
        <v>5</v>
      </c>
      <c r="D97" s="52">
        <v>0</v>
      </c>
      <c r="E97" s="53" t="s">
        <v>44</v>
      </c>
      <c r="F97" s="54"/>
      <c r="G97" s="54">
        <f t="shared" si="83"/>
        <v>0</v>
      </c>
      <c r="H97" s="54">
        <v>1579</v>
      </c>
      <c r="I97" s="54">
        <f t="shared" si="80"/>
        <v>0</v>
      </c>
      <c r="J97" s="54"/>
      <c r="K97" s="54">
        <f t="shared" si="81"/>
        <v>0</v>
      </c>
      <c r="L97" s="54">
        <f t="shared" si="82"/>
        <v>1579</v>
      </c>
      <c r="M97" s="54">
        <f t="shared" si="78"/>
        <v>0</v>
      </c>
      <c r="N97" s="62"/>
    </row>
    <row r="98" spans="1:14" ht="18.95" customHeight="1">
      <c r="A98" s="23" t="s">
        <v>303</v>
      </c>
      <c r="B98" s="61" t="s">
        <v>74</v>
      </c>
      <c r="C98" s="61" t="s">
        <v>5</v>
      </c>
      <c r="D98" s="52">
        <v>2</v>
      </c>
      <c r="E98" s="53" t="s">
        <v>44</v>
      </c>
      <c r="F98" s="54">
        <v>371</v>
      </c>
      <c r="G98" s="54">
        <f t="shared" si="83"/>
        <v>742</v>
      </c>
      <c r="H98" s="54">
        <v>10870</v>
      </c>
      <c r="I98" s="54">
        <f t="shared" si="80"/>
        <v>21740</v>
      </c>
      <c r="J98" s="54">
        <v>218</v>
      </c>
      <c r="K98" s="54">
        <f t="shared" si="81"/>
        <v>436</v>
      </c>
      <c r="L98" s="54">
        <f t="shared" si="82"/>
        <v>11459</v>
      </c>
      <c r="M98" s="54">
        <f t="shared" si="82"/>
        <v>22918</v>
      </c>
      <c r="N98" s="62"/>
    </row>
    <row r="99" spans="1:14" ht="18.95" hidden="1" customHeight="1">
      <c r="A99" s="23"/>
      <c r="B99" s="51"/>
      <c r="C99" s="51"/>
      <c r="D99" s="52"/>
      <c r="E99" s="53"/>
      <c r="F99" s="54"/>
      <c r="G99" s="54"/>
      <c r="H99" s="54"/>
      <c r="I99" s="54"/>
      <c r="J99" s="54"/>
      <c r="K99" s="54"/>
      <c r="L99" s="54"/>
      <c r="M99" s="54"/>
      <c r="N99" s="55"/>
    </row>
    <row r="100" spans="1:14" ht="18.95" hidden="1" customHeight="1">
      <c r="A100" s="23"/>
      <c r="B100" s="44" t="s">
        <v>315</v>
      </c>
      <c r="C100" s="44" t="s">
        <v>5</v>
      </c>
      <c r="D100" s="45">
        <v>1</v>
      </c>
      <c r="E100" s="46" t="s">
        <v>215</v>
      </c>
      <c r="F100" s="47"/>
      <c r="G100" s="47">
        <f>(SUMIF($A101:$A109,"하부합전",G101:G109))</f>
        <v>0</v>
      </c>
      <c r="H100" s="47"/>
      <c r="I100" s="47">
        <f>(SUMIF($A101:$A109,"하부합전",I101:I109))</f>
        <v>0</v>
      </c>
      <c r="J100" s="47"/>
      <c r="K100" s="47">
        <f>(SUMIF($A101:$A109,"하부합전",K101:K109))</f>
        <v>0</v>
      </c>
      <c r="L100" s="47"/>
      <c r="M100" s="47">
        <f t="shared" ref="M100:M109" si="84">G100+I100+K100</f>
        <v>0</v>
      </c>
      <c r="N100" s="48"/>
    </row>
    <row r="101" spans="1:14" ht="18.95" hidden="1" customHeight="1">
      <c r="A101" s="23" t="s">
        <v>295</v>
      </c>
      <c r="B101" s="56" t="s">
        <v>75</v>
      </c>
      <c r="C101" s="56" t="s">
        <v>5</v>
      </c>
      <c r="D101" s="57"/>
      <c r="E101" s="58"/>
      <c r="F101" s="59"/>
      <c r="G101" s="59">
        <f>(SUMIF($A102:$A105,"전",G102:G105))</f>
        <v>0</v>
      </c>
      <c r="H101" s="59"/>
      <c r="I101" s="59">
        <f>(SUMIF($A102:$A105,"전",I102:I105))</f>
        <v>0</v>
      </c>
      <c r="J101" s="59"/>
      <c r="K101" s="59">
        <f>(SUMIF($A102:$A105,"전",K102:K105))</f>
        <v>0</v>
      </c>
      <c r="L101" s="59"/>
      <c r="M101" s="59">
        <f t="shared" si="84"/>
        <v>0</v>
      </c>
      <c r="N101" s="60"/>
    </row>
    <row r="102" spans="1:14" ht="18.95" hidden="1" customHeight="1">
      <c r="A102" s="23" t="s">
        <v>303</v>
      </c>
      <c r="B102" s="61" t="s">
        <v>76</v>
      </c>
      <c r="C102" s="61" t="s">
        <v>77</v>
      </c>
      <c r="D102" s="52"/>
      <c r="E102" s="53" t="s">
        <v>32</v>
      </c>
      <c r="F102" s="54">
        <v>522</v>
      </c>
      <c r="G102" s="54">
        <f t="shared" ref="G102:G105" si="85">INT(F102*D102)</f>
        <v>0</v>
      </c>
      <c r="H102" s="54">
        <v>12361</v>
      </c>
      <c r="I102" s="54">
        <f t="shared" ref="I102:I105" si="86">INT(H102*D102)</f>
        <v>0</v>
      </c>
      <c r="J102" s="54">
        <v>218</v>
      </c>
      <c r="K102" s="54">
        <f t="shared" ref="K102:K105" si="87">INT(J102*D102)</f>
        <v>0</v>
      </c>
      <c r="L102" s="54">
        <f t="shared" ref="L102:L105" si="88">F102+H102+J102</f>
        <v>13101</v>
      </c>
      <c r="M102" s="54">
        <f t="shared" si="84"/>
        <v>0</v>
      </c>
      <c r="N102" s="62"/>
    </row>
    <row r="103" spans="1:14" ht="18.95" hidden="1" customHeight="1">
      <c r="A103" s="23" t="s">
        <v>303</v>
      </c>
      <c r="B103" s="61" t="s">
        <v>78</v>
      </c>
      <c r="C103" s="61" t="s">
        <v>79</v>
      </c>
      <c r="D103" s="52"/>
      <c r="E103" s="53" t="s">
        <v>20</v>
      </c>
      <c r="F103" s="54">
        <v>12971</v>
      </c>
      <c r="G103" s="54">
        <f t="shared" si="85"/>
        <v>0</v>
      </c>
      <c r="H103" s="54">
        <v>15859</v>
      </c>
      <c r="I103" s="54">
        <f t="shared" si="86"/>
        <v>0</v>
      </c>
      <c r="J103" s="54">
        <v>159</v>
      </c>
      <c r="K103" s="54">
        <f t="shared" si="87"/>
        <v>0</v>
      </c>
      <c r="L103" s="54">
        <f t="shared" si="88"/>
        <v>28989</v>
      </c>
      <c r="M103" s="54">
        <f t="shared" si="84"/>
        <v>0</v>
      </c>
      <c r="N103" s="62"/>
    </row>
    <row r="104" spans="1:14" ht="18.95" hidden="1" customHeight="1">
      <c r="A104" s="23" t="s">
        <v>303</v>
      </c>
      <c r="B104" s="61" t="s">
        <v>80</v>
      </c>
      <c r="C104" s="61" t="s">
        <v>81</v>
      </c>
      <c r="D104" s="52"/>
      <c r="E104" s="53" t="s">
        <v>20</v>
      </c>
      <c r="F104" s="54">
        <v>67356</v>
      </c>
      <c r="G104" s="54">
        <f t="shared" si="85"/>
        <v>0</v>
      </c>
      <c r="H104" s="54">
        <v>51796</v>
      </c>
      <c r="I104" s="54">
        <f t="shared" si="86"/>
        <v>0</v>
      </c>
      <c r="J104" s="54">
        <v>656</v>
      </c>
      <c r="K104" s="54">
        <f t="shared" si="87"/>
        <v>0</v>
      </c>
      <c r="L104" s="54">
        <f t="shared" si="88"/>
        <v>119808</v>
      </c>
      <c r="M104" s="54">
        <f t="shared" si="84"/>
        <v>0</v>
      </c>
      <c r="N104" s="62"/>
    </row>
    <row r="105" spans="1:14" ht="18.95" hidden="1" customHeight="1">
      <c r="A105" s="23" t="s">
        <v>303</v>
      </c>
      <c r="B105" s="61" t="s">
        <v>82</v>
      </c>
      <c r="C105" s="61" t="s">
        <v>83</v>
      </c>
      <c r="D105" s="52"/>
      <c r="E105" s="53" t="s">
        <v>20</v>
      </c>
      <c r="F105" s="54">
        <v>151620</v>
      </c>
      <c r="G105" s="54">
        <f t="shared" si="85"/>
        <v>0</v>
      </c>
      <c r="H105" s="54">
        <v>59304</v>
      </c>
      <c r="I105" s="54">
        <f t="shared" si="86"/>
        <v>0</v>
      </c>
      <c r="J105" s="54">
        <v>810</v>
      </c>
      <c r="K105" s="54">
        <f t="shared" si="87"/>
        <v>0</v>
      </c>
      <c r="L105" s="54">
        <f t="shared" si="88"/>
        <v>211734</v>
      </c>
      <c r="M105" s="54">
        <f t="shared" si="84"/>
        <v>0</v>
      </c>
      <c r="N105" s="62"/>
    </row>
    <row r="106" spans="1:14" ht="18.95" hidden="1" customHeight="1">
      <c r="A106" s="23" t="s">
        <v>295</v>
      </c>
      <c r="B106" s="56" t="s">
        <v>84</v>
      </c>
      <c r="C106" s="56" t="s">
        <v>5</v>
      </c>
      <c r="D106" s="57"/>
      <c r="E106" s="58"/>
      <c r="F106" s="59"/>
      <c r="G106" s="59">
        <f>(SUMIF($A107:$A107,"전",G107:G107))</f>
        <v>0</v>
      </c>
      <c r="H106" s="59"/>
      <c r="I106" s="59">
        <f>(SUMIF($A107:$A107,"전",I107:I107))</f>
        <v>0</v>
      </c>
      <c r="J106" s="59"/>
      <c r="K106" s="59">
        <f>(SUMIF($A107:$A107,"전",K107:K107))</f>
        <v>0</v>
      </c>
      <c r="L106" s="59"/>
      <c r="M106" s="59">
        <f t="shared" si="84"/>
        <v>0</v>
      </c>
      <c r="N106" s="60"/>
    </row>
    <row r="107" spans="1:14" ht="18.95" hidden="1" customHeight="1">
      <c r="A107" s="23" t="s">
        <v>303</v>
      </c>
      <c r="B107" s="61" t="s">
        <v>85</v>
      </c>
      <c r="C107" s="61" t="s">
        <v>5</v>
      </c>
      <c r="D107" s="52"/>
      <c r="E107" s="53" t="s">
        <v>44</v>
      </c>
      <c r="F107" s="54">
        <v>162672</v>
      </c>
      <c r="G107" s="54">
        <f t="shared" ref="G107" si="89">INT(F107*D107)</f>
        <v>0</v>
      </c>
      <c r="H107" s="54">
        <v>144918</v>
      </c>
      <c r="I107" s="54">
        <f t="shared" ref="I107" si="90">INT(H107*D107)</f>
        <v>0</v>
      </c>
      <c r="J107" s="54">
        <v>2898</v>
      </c>
      <c r="K107" s="54">
        <f t="shared" ref="K107" si="91">INT(J107*D107)</f>
        <v>0</v>
      </c>
      <c r="L107" s="54">
        <f t="shared" ref="L107" si="92">F107+H107+J107</f>
        <v>310488</v>
      </c>
      <c r="M107" s="54">
        <f t="shared" si="84"/>
        <v>0</v>
      </c>
      <c r="N107" s="62"/>
    </row>
    <row r="108" spans="1:14" ht="18.95" hidden="1" customHeight="1">
      <c r="A108" s="23" t="s">
        <v>295</v>
      </c>
      <c r="B108" s="56" t="s">
        <v>86</v>
      </c>
      <c r="C108" s="56" t="s">
        <v>5</v>
      </c>
      <c r="D108" s="57"/>
      <c r="E108" s="58"/>
      <c r="F108" s="59"/>
      <c r="G108" s="59">
        <f>(SUMIF($A109:$A109,"전",G109:G109))</f>
        <v>0</v>
      </c>
      <c r="H108" s="59"/>
      <c r="I108" s="59">
        <f>(SUMIF($A109:$A109,"전",I109:I109))</f>
        <v>0</v>
      </c>
      <c r="J108" s="59"/>
      <c r="K108" s="59">
        <f>(SUMIF($A109:$A109,"전",K109:K109))</f>
        <v>0</v>
      </c>
      <c r="L108" s="59"/>
      <c r="M108" s="59">
        <f t="shared" si="84"/>
        <v>0</v>
      </c>
      <c r="N108" s="60"/>
    </row>
    <row r="109" spans="1:14" ht="18.95" hidden="1" customHeight="1">
      <c r="A109" s="23" t="s">
        <v>303</v>
      </c>
      <c r="B109" s="61" t="s">
        <v>87</v>
      </c>
      <c r="C109" s="61" t="s">
        <v>5</v>
      </c>
      <c r="D109" s="52"/>
      <c r="E109" s="53" t="s">
        <v>44</v>
      </c>
      <c r="F109" s="54">
        <v>13392</v>
      </c>
      <c r="G109" s="54">
        <f t="shared" ref="G109" si="93">INT(F109*D109)</f>
        <v>0</v>
      </c>
      <c r="H109" s="54">
        <v>20838</v>
      </c>
      <c r="I109" s="54">
        <f t="shared" ref="I109" si="94">INT(H109*D109)</f>
        <v>0</v>
      </c>
      <c r="J109" s="54">
        <v>922</v>
      </c>
      <c r="K109" s="54">
        <f t="shared" ref="K109" si="95">INT(J109*D109)</f>
        <v>0</v>
      </c>
      <c r="L109" s="54">
        <f t="shared" ref="L109" si="96">F109+H109+J109</f>
        <v>35152</v>
      </c>
      <c r="M109" s="54">
        <f t="shared" si="84"/>
        <v>0</v>
      </c>
      <c r="N109" s="62"/>
    </row>
    <row r="110" spans="1:14" ht="18.95" hidden="1" customHeight="1">
      <c r="A110" s="23"/>
      <c r="B110" s="51"/>
      <c r="C110" s="51"/>
      <c r="D110" s="52"/>
      <c r="E110" s="53"/>
      <c r="F110" s="54"/>
      <c r="G110" s="54"/>
      <c r="H110" s="54"/>
      <c r="I110" s="54"/>
      <c r="J110" s="54"/>
      <c r="K110" s="54"/>
      <c r="L110" s="54"/>
      <c r="M110" s="54"/>
      <c r="N110" s="55"/>
    </row>
    <row r="111" spans="1:14" ht="18.95" hidden="1" customHeight="1">
      <c r="A111" s="23"/>
      <c r="B111" s="44" t="s">
        <v>317</v>
      </c>
      <c r="C111" s="44" t="s">
        <v>5</v>
      </c>
      <c r="D111" s="45">
        <v>1</v>
      </c>
      <c r="E111" s="46" t="s">
        <v>215</v>
      </c>
      <c r="F111" s="47"/>
      <c r="G111" s="47">
        <f>(SUMIF($A112:$A131,"연석합전",G112:G131))</f>
        <v>0</v>
      </c>
      <c r="H111" s="47"/>
      <c r="I111" s="47">
        <f>(SUMIF($A112:$A131,"연석합전",I112:I131))</f>
        <v>0</v>
      </c>
      <c r="J111" s="47"/>
      <c r="K111" s="47">
        <f>(SUMIF($A112:$A131,"연석합전",K112:K131))</f>
        <v>0</v>
      </c>
      <c r="L111" s="47"/>
      <c r="M111" s="47">
        <f t="shared" ref="M111:M131" si="97">G111+I111+K111</f>
        <v>0</v>
      </c>
      <c r="N111" s="48"/>
    </row>
    <row r="112" spans="1:14" ht="18.95" hidden="1" customHeight="1">
      <c r="A112" s="23" t="s">
        <v>296</v>
      </c>
      <c r="B112" s="56" t="s">
        <v>88</v>
      </c>
      <c r="C112" s="56" t="s">
        <v>5</v>
      </c>
      <c r="D112" s="57"/>
      <c r="E112" s="58"/>
      <c r="F112" s="59"/>
      <c r="G112" s="59">
        <f>(SUMIF($A113:$A114,"전",G113:G114))</f>
        <v>0</v>
      </c>
      <c r="H112" s="59"/>
      <c r="I112" s="59">
        <f>(SUMIF($A113:$A114,"전",I113:I114))</f>
        <v>0</v>
      </c>
      <c r="J112" s="59"/>
      <c r="K112" s="59">
        <f>(SUMIF($A113:$A114,"전",K113:K114))</f>
        <v>0</v>
      </c>
      <c r="L112" s="59"/>
      <c r="M112" s="59">
        <f t="shared" si="97"/>
        <v>0</v>
      </c>
      <c r="N112" s="60"/>
    </row>
    <row r="113" spans="1:14" ht="18.95" hidden="1" customHeight="1">
      <c r="A113" s="23" t="s">
        <v>303</v>
      </c>
      <c r="B113" s="61" t="s">
        <v>89</v>
      </c>
      <c r="C113" s="61" t="s">
        <v>5</v>
      </c>
      <c r="D113" s="52">
        <v>0</v>
      </c>
      <c r="E113" s="53" t="s">
        <v>32</v>
      </c>
      <c r="F113" s="54">
        <v>658</v>
      </c>
      <c r="G113" s="54">
        <f t="shared" ref="G113:G114" si="98">INT(F113*D113)</f>
        <v>0</v>
      </c>
      <c r="H113" s="54">
        <v>887</v>
      </c>
      <c r="I113" s="54">
        <f t="shared" ref="I113:I114" si="99">INT(H113*D113)</f>
        <v>0</v>
      </c>
      <c r="J113" s="54">
        <v>36</v>
      </c>
      <c r="K113" s="54">
        <f t="shared" ref="K113:K114" si="100">INT(J113*D113)</f>
        <v>0</v>
      </c>
      <c r="L113" s="54">
        <f t="shared" ref="L113:L114" si="101">F113+H113+J113</f>
        <v>1581</v>
      </c>
      <c r="M113" s="54">
        <f t="shared" si="97"/>
        <v>0</v>
      </c>
      <c r="N113" s="62"/>
    </row>
    <row r="114" spans="1:14" ht="18.95" hidden="1" customHeight="1">
      <c r="A114" s="23" t="s">
        <v>303</v>
      </c>
      <c r="B114" s="61" t="s">
        <v>90</v>
      </c>
      <c r="C114" s="61" t="s">
        <v>91</v>
      </c>
      <c r="D114" s="52">
        <v>0</v>
      </c>
      <c r="E114" s="53" t="s">
        <v>290</v>
      </c>
      <c r="F114" s="54">
        <v>2077</v>
      </c>
      <c r="G114" s="54">
        <f t="shared" si="98"/>
        <v>0</v>
      </c>
      <c r="H114" s="54">
        <v>45546</v>
      </c>
      <c r="I114" s="54">
        <f t="shared" si="99"/>
        <v>0</v>
      </c>
      <c r="J114" s="54">
        <v>1204</v>
      </c>
      <c r="K114" s="54">
        <f t="shared" si="100"/>
        <v>0</v>
      </c>
      <c r="L114" s="54">
        <f t="shared" si="101"/>
        <v>48827</v>
      </c>
      <c r="M114" s="54">
        <f t="shared" si="97"/>
        <v>0</v>
      </c>
      <c r="N114" s="62"/>
    </row>
    <row r="115" spans="1:14" ht="18.95" hidden="1" customHeight="1">
      <c r="A115" s="23" t="s">
        <v>296</v>
      </c>
      <c r="B115" s="56" t="s">
        <v>92</v>
      </c>
      <c r="C115" s="56" t="s">
        <v>5</v>
      </c>
      <c r="D115" s="57"/>
      <c r="E115" s="58"/>
      <c r="F115" s="59"/>
      <c r="G115" s="59">
        <f>(SUMIF($A116:$A123,"전",G116:G123))</f>
        <v>0</v>
      </c>
      <c r="H115" s="59"/>
      <c r="I115" s="59">
        <f>(SUMIF($A116:$A123,"전",I116:I123))</f>
        <v>0</v>
      </c>
      <c r="J115" s="59"/>
      <c r="K115" s="59">
        <f>(SUMIF($A116:$A123,"전",K116:K123))</f>
        <v>0</v>
      </c>
      <c r="L115" s="59"/>
      <c r="M115" s="59">
        <f t="shared" si="97"/>
        <v>0</v>
      </c>
      <c r="N115" s="60"/>
    </row>
    <row r="116" spans="1:14" ht="18.95" hidden="1" customHeight="1">
      <c r="A116" s="23" t="s">
        <v>303</v>
      </c>
      <c r="B116" s="61" t="s">
        <v>160</v>
      </c>
      <c r="C116" s="61" t="s">
        <v>93</v>
      </c>
      <c r="D116" s="52">
        <v>0</v>
      </c>
      <c r="E116" s="53" t="s">
        <v>94</v>
      </c>
      <c r="F116" s="54">
        <v>0</v>
      </c>
      <c r="G116" s="54">
        <f t="shared" ref="G116:G123" si="102">INT(F116*D116)</f>
        <v>0</v>
      </c>
      <c r="H116" s="54">
        <v>15457</v>
      </c>
      <c r="I116" s="54">
        <f t="shared" ref="I116:I123" si="103">INT(H116*D116)</f>
        <v>0</v>
      </c>
      <c r="J116" s="54">
        <v>3478</v>
      </c>
      <c r="K116" s="54">
        <f t="shared" ref="K116:K123" si="104">INT(J116*D116)</f>
        <v>0</v>
      </c>
      <c r="L116" s="54">
        <f t="shared" ref="L116:L123" si="105">F116+H116+J116</f>
        <v>18935</v>
      </c>
      <c r="M116" s="54">
        <f t="shared" si="97"/>
        <v>0</v>
      </c>
      <c r="N116" s="62"/>
    </row>
    <row r="117" spans="1:14" ht="18.95" hidden="1" customHeight="1">
      <c r="A117" s="23" t="s">
        <v>303</v>
      </c>
      <c r="B117" s="61" t="s">
        <v>216</v>
      </c>
      <c r="C117" s="61" t="s">
        <v>95</v>
      </c>
      <c r="D117" s="52">
        <v>0</v>
      </c>
      <c r="E117" s="53" t="s">
        <v>96</v>
      </c>
      <c r="F117" s="54">
        <v>5771</v>
      </c>
      <c r="G117" s="54">
        <f t="shared" si="102"/>
        <v>0</v>
      </c>
      <c r="H117" s="54">
        <v>379622</v>
      </c>
      <c r="I117" s="54">
        <f t="shared" si="103"/>
        <v>0</v>
      </c>
      <c r="J117" s="54">
        <v>10686</v>
      </c>
      <c r="K117" s="54">
        <f t="shared" si="104"/>
        <v>0</v>
      </c>
      <c r="L117" s="54">
        <f t="shared" si="105"/>
        <v>396079</v>
      </c>
      <c r="M117" s="54">
        <f t="shared" si="97"/>
        <v>0</v>
      </c>
      <c r="N117" s="62"/>
    </row>
    <row r="118" spans="1:14" ht="18.95" hidden="1" customHeight="1">
      <c r="A118" s="23" t="s">
        <v>303</v>
      </c>
      <c r="B118" s="61" t="s">
        <v>217</v>
      </c>
      <c r="C118" s="61" t="s">
        <v>97</v>
      </c>
      <c r="D118" s="52">
        <v>0</v>
      </c>
      <c r="E118" s="53" t="s">
        <v>44</v>
      </c>
      <c r="F118" s="54">
        <v>789</v>
      </c>
      <c r="G118" s="54">
        <f t="shared" si="102"/>
        <v>0</v>
      </c>
      <c r="H118" s="54">
        <v>0</v>
      </c>
      <c r="I118" s="54">
        <f t="shared" si="103"/>
        <v>0</v>
      </c>
      <c r="J118" s="54">
        <v>0</v>
      </c>
      <c r="K118" s="54">
        <f t="shared" si="104"/>
        <v>0</v>
      </c>
      <c r="L118" s="54">
        <f t="shared" si="105"/>
        <v>789</v>
      </c>
      <c r="M118" s="54">
        <f t="shared" si="97"/>
        <v>0</v>
      </c>
      <c r="N118" s="62"/>
    </row>
    <row r="119" spans="1:14" ht="18.95" hidden="1" customHeight="1">
      <c r="A119" s="23" t="s">
        <v>303</v>
      </c>
      <c r="B119" s="61" t="s">
        <v>266</v>
      </c>
      <c r="C119" s="61" t="s">
        <v>281</v>
      </c>
      <c r="D119" s="52">
        <v>0</v>
      </c>
      <c r="E119" s="53" t="s">
        <v>290</v>
      </c>
      <c r="F119" s="54">
        <v>6854</v>
      </c>
      <c r="G119" s="54">
        <f t="shared" si="102"/>
        <v>0</v>
      </c>
      <c r="H119" s="54">
        <v>35126</v>
      </c>
      <c r="I119" s="54">
        <f t="shared" si="103"/>
        <v>0</v>
      </c>
      <c r="J119" s="54">
        <v>5324</v>
      </c>
      <c r="K119" s="54">
        <f t="shared" si="104"/>
        <v>0</v>
      </c>
      <c r="L119" s="54">
        <f t="shared" si="105"/>
        <v>47304</v>
      </c>
      <c r="M119" s="54">
        <f t="shared" si="97"/>
        <v>0</v>
      </c>
      <c r="N119" s="62"/>
    </row>
    <row r="120" spans="1:14" ht="18.95" hidden="1" customHeight="1">
      <c r="A120" s="23" t="s">
        <v>303</v>
      </c>
      <c r="B120" s="61" t="s">
        <v>271</v>
      </c>
      <c r="C120" s="61" t="s">
        <v>280</v>
      </c>
      <c r="D120" s="52">
        <v>0</v>
      </c>
      <c r="E120" s="53" t="s">
        <v>290</v>
      </c>
      <c r="F120" s="54">
        <v>6303</v>
      </c>
      <c r="G120" s="54">
        <f t="shared" si="102"/>
        <v>0</v>
      </c>
      <c r="H120" s="54">
        <v>14761</v>
      </c>
      <c r="I120" s="54">
        <f t="shared" si="103"/>
        <v>0</v>
      </c>
      <c r="J120" s="54">
        <v>8047</v>
      </c>
      <c r="K120" s="54">
        <f t="shared" si="104"/>
        <v>0</v>
      </c>
      <c r="L120" s="54">
        <f t="shared" si="105"/>
        <v>29111</v>
      </c>
      <c r="M120" s="54">
        <f t="shared" si="97"/>
        <v>0</v>
      </c>
      <c r="N120" s="62"/>
    </row>
    <row r="121" spans="1:14" ht="18.95" hidden="1" customHeight="1">
      <c r="A121" s="23" t="s">
        <v>303</v>
      </c>
      <c r="B121" s="61" t="s">
        <v>218</v>
      </c>
      <c r="C121" s="61" t="s">
        <v>98</v>
      </c>
      <c r="D121" s="52">
        <v>0</v>
      </c>
      <c r="E121" s="53" t="s">
        <v>289</v>
      </c>
      <c r="F121" s="54">
        <v>-220</v>
      </c>
      <c r="G121" s="54">
        <f t="shared" si="102"/>
        <v>0</v>
      </c>
      <c r="H121" s="54">
        <v>0</v>
      </c>
      <c r="I121" s="54">
        <f t="shared" si="103"/>
        <v>0</v>
      </c>
      <c r="J121" s="54">
        <v>0</v>
      </c>
      <c r="K121" s="54">
        <f t="shared" si="104"/>
        <v>0</v>
      </c>
      <c r="L121" s="54">
        <f t="shared" si="105"/>
        <v>-220</v>
      </c>
      <c r="M121" s="54">
        <f t="shared" si="97"/>
        <v>0</v>
      </c>
      <c r="N121" s="62"/>
    </row>
    <row r="122" spans="1:14" ht="18.95" hidden="1" customHeight="1">
      <c r="A122" s="23" t="s">
        <v>303</v>
      </c>
      <c r="B122" s="61" t="s">
        <v>219</v>
      </c>
      <c r="C122" s="61" t="s">
        <v>99</v>
      </c>
      <c r="D122" s="52">
        <v>0</v>
      </c>
      <c r="E122" s="53" t="s">
        <v>20</v>
      </c>
      <c r="F122" s="54">
        <v>0</v>
      </c>
      <c r="G122" s="54">
        <f t="shared" si="102"/>
        <v>0</v>
      </c>
      <c r="H122" s="54">
        <v>19846</v>
      </c>
      <c r="I122" s="54">
        <f t="shared" si="103"/>
        <v>0</v>
      </c>
      <c r="J122" s="54">
        <v>0</v>
      </c>
      <c r="K122" s="54">
        <f t="shared" si="104"/>
        <v>0</v>
      </c>
      <c r="L122" s="54">
        <f t="shared" si="105"/>
        <v>19846</v>
      </c>
      <c r="M122" s="54">
        <f t="shared" si="97"/>
        <v>0</v>
      </c>
      <c r="N122" s="62"/>
    </row>
    <row r="123" spans="1:14" ht="18.95" hidden="1" customHeight="1">
      <c r="A123" s="23" t="s">
        <v>303</v>
      </c>
      <c r="B123" s="61" t="s">
        <v>220</v>
      </c>
      <c r="C123" s="61" t="s">
        <v>100</v>
      </c>
      <c r="D123" s="52">
        <v>0</v>
      </c>
      <c r="E123" s="53" t="s">
        <v>20</v>
      </c>
      <c r="F123" s="54">
        <v>2413</v>
      </c>
      <c r="G123" s="54">
        <f t="shared" si="102"/>
        <v>0</v>
      </c>
      <c r="H123" s="54">
        <v>1803</v>
      </c>
      <c r="I123" s="54">
        <f t="shared" si="103"/>
        <v>0</v>
      </c>
      <c r="J123" s="54">
        <v>79</v>
      </c>
      <c r="K123" s="54">
        <f t="shared" si="104"/>
        <v>0</v>
      </c>
      <c r="L123" s="54">
        <f t="shared" si="105"/>
        <v>4295</v>
      </c>
      <c r="M123" s="54">
        <f t="shared" si="97"/>
        <v>0</v>
      </c>
      <c r="N123" s="62"/>
    </row>
    <row r="124" spans="1:14" ht="18.95" hidden="1" customHeight="1">
      <c r="A124" s="23" t="s">
        <v>296</v>
      </c>
      <c r="B124" s="56" t="s">
        <v>101</v>
      </c>
      <c r="C124" s="56" t="s">
        <v>5</v>
      </c>
      <c r="D124" s="57"/>
      <c r="E124" s="58"/>
      <c r="F124" s="59"/>
      <c r="G124" s="59">
        <f>(SUMIF($A125:$A131,"전",G125:G131))</f>
        <v>0</v>
      </c>
      <c r="H124" s="59"/>
      <c r="I124" s="59">
        <f>(SUMIF($A125:$A131,"전",I125:I131))</f>
        <v>0</v>
      </c>
      <c r="J124" s="59"/>
      <c r="K124" s="59">
        <f>(SUMIF($A125:$A131,"전",K125:K131))</f>
        <v>0</v>
      </c>
      <c r="L124" s="59"/>
      <c r="M124" s="59">
        <f t="shared" si="97"/>
        <v>0</v>
      </c>
      <c r="N124" s="60"/>
    </row>
    <row r="125" spans="1:14" ht="18.95" hidden="1" customHeight="1">
      <c r="A125" s="23" t="s">
        <v>303</v>
      </c>
      <c r="B125" s="61" t="s">
        <v>102</v>
      </c>
      <c r="C125" s="61" t="s">
        <v>95</v>
      </c>
      <c r="D125" s="52">
        <v>0</v>
      </c>
      <c r="E125" s="53" t="s">
        <v>96</v>
      </c>
      <c r="F125" s="54">
        <v>78229</v>
      </c>
      <c r="G125" s="54">
        <f t="shared" ref="G125:G131" si="106">INT(F125*D125)</f>
        <v>0</v>
      </c>
      <c r="H125" s="54">
        <v>3727087</v>
      </c>
      <c r="I125" s="54">
        <f t="shared" ref="I125:I131" si="107">INT(H125*D125)</f>
        <v>0</v>
      </c>
      <c r="J125" s="54">
        <v>107011</v>
      </c>
      <c r="K125" s="54">
        <f t="shared" ref="K125:K131" si="108">INT(J125*D125)</f>
        <v>0</v>
      </c>
      <c r="L125" s="54">
        <f t="shared" ref="L125:L131" si="109">F125+H125+J125</f>
        <v>3912327</v>
      </c>
      <c r="M125" s="54">
        <f t="shared" si="97"/>
        <v>0</v>
      </c>
      <c r="N125" s="62"/>
    </row>
    <row r="126" spans="1:14" ht="18.95" hidden="1" customHeight="1">
      <c r="A126" s="23" t="s">
        <v>303</v>
      </c>
      <c r="B126" s="61" t="s">
        <v>103</v>
      </c>
      <c r="C126" s="61" t="s">
        <v>104</v>
      </c>
      <c r="D126" s="52">
        <v>0</v>
      </c>
      <c r="E126" s="53" t="s">
        <v>289</v>
      </c>
      <c r="F126" s="54">
        <v>3158</v>
      </c>
      <c r="G126" s="54">
        <f t="shared" si="106"/>
        <v>0</v>
      </c>
      <c r="H126" s="54">
        <v>0</v>
      </c>
      <c r="I126" s="54">
        <f t="shared" si="107"/>
        <v>0</v>
      </c>
      <c r="J126" s="54">
        <v>0</v>
      </c>
      <c r="K126" s="54">
        <f t="shared" si="108"/>
        <v>0</v>
      </c>
      <c r="L126" s="54">
        <f t="shared" si="109"/>
        <v>3158</v>
      </c>
      <c r="M126" s="54">
        <f t="shared" si="97"/>
        <v>0</v>
      </c>
      <c r="N126" s="62"/>
    </row>
    <row r="127" spans="1:14" ht="18.95" hidden="1" customHeight="1">
      <c r="A127" s="23" t="s">
        <v>303</v>
      </c>
      <c r="B127" s="61" t="s">
        <v>105</v>
      </c>
      <c r="C127" s="61" t="s">
        <v>106</v>
      </c>
      <c r="D127" s="52">
        <v>0</v>
      </c>
      <c r="E127" s="53" t="s">
        <v>289</v>
      </c>
      <c r="F127" s="54">
        <v>728</v>
      </c>
      <c r="G127" s="54">
        <f t="shared" si="106"/>
        <v>0</v>
      </c>
      <c r="H127" s="54">
        <v>0</v>
      </c>
      <c r="I127" s="54">
        <f t="shared" si="107"/>
        <v>0</v>
      </c>
      <c r="J127" s="54">
        <v>0</v>
      </c>
      <c r="K127" s="54">
        <f t="shared" si="108"/>
        <v>0</v>
      </c>
      <c r="L127" s="54">
        <f t="shared" si="109"/>
        <v>728</v>
      </c>
      <c r="M127" s="54">
        <f t="shared" si="97"/>
        <v>0</v>
      </c>
      <c r="N127" s="62"/>
    </row>
    <row r="128" spans="1:14" ht="18.95" hidden="1" customHeight="1">
      <c r="A128" s="23" t="s">
        <v>303</v>
      </c>
      <c r="B128" s="61" t="s">
        <v>267</v>
      </c>
      <c r="C128" s="61" t="s">
        <v>268</v>
      </c>
      <c r="D128" s="52">
        <v>0</v>
      </c>
      <c r="E128" s="53" t="s">
        <v>289</v>
      </c>
      <c r="F128" s="54">
        <v>1002</v>
      </c>
      <c r="G128" s="54">
        <f t="shared" si="106"/>
        <v>0</v>
      </c>
      <c r="H128" s="54">
        <v>0</v>
      </c>
      <c r="I128" s="54">
        <f t="shared" si="107"/>
        <v>0</v>
      </c>
      <c r="J128" s="54">
        <v>0</v>
      </c>
      <c r="K128" s="54">
        <f t="shared" si="108"/>
        <v>0</v>
      </c>
      <c r="L128" s="54">
        <f t="shared" si="109"/>
        <v>1002</v>
      </c>
      <c r="M128" s="54">
        <f t="shared" si="97"/>
        <v>0</v>
      </c>
      <c r="N128" s="62"/>
    </row>
    <row r="129" spans="1:14" ht="18.95" hidden="1" customHeight="1">
      <c r="A129" s="23" t="s">
        <v>303</v>
      </c>
      <c r="B129" s="61" t="s">
        <v>270</v>
      </c>
      <c r="C129" s="61" t="s">
        <v>269</v>
      </c>
      <c r="D129" s="52">
        <v>0</v>
      </c>
      <c r="E129" s="53" t="s">
        <v>44</v>
      </c>
      <c r="F129" s="54">
        <v>424</v>
      </c>
      <c r="G129" s="54">
        <f t="shared" si="106"/>
        <v>0</v>
      </c>
      <c r="H129" s="54">
        <v>0</v>
      </c>
      <c r="I129" s="54">
        <f t="shared" si="107"/>
        <v>0</v>
      </c>
      <c r="J129" s="54">
        <v>0</v>
      </c>
      <c r="K129" s="54">
        <f t="shared" si="108"/>
        <v>0</v>
      </c>
      <c r="L129" s="54">
        <f t="shared" si="109"/>
        <v>424</v>
      </c>
      <c r="M129" s="54">
        <f t="shared" si="97"/>
        <v>0</v>
      </c>
      <c r="N129" s="62"/>
    </row>
    <row r="130" spans="1:14" ht="18.95" hidden="1" customHeight="1">
      <c r="A130" s="23" t="s">
        <v>303</v>
      </c>
      <c r="B130" s="61" t="s">
        <v>107</v>
      </c>
      <c r="C130" s="61" t="s">
        <v>108</v>
      </c>
      <c r="D130" s="52">
        <v>0</v>
      </c>
      <c r="E130" s="53" t="s">
        <v>290</v>
      </c>
      <c r="F130" s="54">
        <v>675276</v>
      </c>
      <c r="G130" s="54">
        <f t="shared" si="106"/>
        <v>0</v>
      </c>
      <c r="H130" s="54">
        <v>82</v>
      </c>
      <c r="I130" s="54">
        <f t="shared" si="107"/>
        <v>0</v>
      </c>
      <c r="J130" s="54">
        <v>6760</v>
      </c>
      <c r="K130" s="54">
        <f t="shared" si="108"/>
        <v>0</v>
      </c>
      <c r="L130" s="54">
        <f t="shared" si="109"/>
        <v>682118</v>
      </c>
      <c r="M130" s="54">
        <f t="shared" si="97"/>
        <v>0</v>
      </c>
      <c r="N130" s="62"/>
    </row>
    <row r="131" spans="1:14" ht="18.95" hidden="1" customHeight="1">
      <c r="A131" s="23" t="s">
        <v>303</v>
      </c>
      <c r="B131" s="61" t="s">
        <v>109</v>
      </c>
      <c r="C131" s="61" t="s">
        <v>108</v>
      </c>
      <c r="D131" s="52">
        <v>0</v>
      </c>
      <c r="E131" s="53" t="s">
        <v>290</v>
      </c>
      <c r="F131" s="54">
        <v>163384</v>
      </c>
      <c r="G131" s="54">
        <f t="shared" si="106"/>
        <v>0</v>
      </c>
      <c r="H131" s="54">
        <v>29251</v>
      </c>
      <c r="I131" s="54">
        <f t="shared" si="107"/>
        <v>0</v>
      </c>
      <c r="J131" s="54">
        <v>3015</v>
      </c>
      <c r="K131" s="54">
        <f t="shared" si="108"/>
        <v>0</v>
      </c>
      <c r="L131" s="54">
        <f t="shared" si="109"/>
        <v>195650</v>
      </c>
      <c r="M131" s="54">
        <f t="shared" si="97"/>
        <v>0</v>
      </c>
      <c r="N131" s="62"/>
    </row>
    <row r="132" spans="1:14" ht="18.95" customHeight="1">
      <c r="A132" s="23"/>
      <c r="B132" s="51"/>
      <c r="C132" s="51"/>
      <c r="D132" s="52"/>
      <c r="E132" s="53"/>
      <c r="F132" s="54"/>
      <c r="G132" s="54"/>
      <c r="H132" s="54"/>
      <c r="I132" s="54"/>
      <c r="J132" s="54"/>
      <c r="K132" s="54"/>
      <c r="L132" s="54"/>
      <c r="M132" s="54"/>
      <c r="N132" s="55"/>
    </row>
    <row r="133" spans="1:14" ht="18.95" customHeight="1">
      <c r="A133" s="23"/>
      <c r="B133" s="44" t="s">
        <v>110</v>
      </c>
      <c r="C133" s="44" t="s">
        <v>5</v>
      </c>
      <c r="D133" s="45">
        <v>1</v>
      </c>
      <c r="E133" s="46" t="s">
        <v>215</v>
      </c>
      <c r="F133" s="47"/>
      <c r="G133" s="47">
        <f>(SUMIF($A134:$A147,"부대합전",G134:G147))</f>
        <v>63853278</v>
      </c>
      <c r="H133" s="47"/>
      <c r="I133" s="47">
        <f>(SUMIF($A134:$A147,"부대합전",I134:I147))</f>
        <v>148381334</v>
      </c>
      <c r="J133" s="47"/>
      <c r="K133" s="47">
        <f>(SUMIF($A134:$A147,"부대합전",K134:K147))</f>
        <v>33809428</v>
      </c>
      <c r="L133" s="47"/>
      <c r="M133" s="47">
        <f t="shared" ref="M133:M147" si="110">G133+I133+K133</f>
        <v>246044040</v>
      </c>
      <c r="N133" s="48"/>
    </row>
    <row r="134" spans="1:14" ht="18.95" customHeight="1">
      <c r="A134" s="23" t="s">
        <v>297</v>
      </c>
      <c r="B134" s="56" t="s">
        <v>111</v>
      </c>
      <c r="C134" s="56" t="s">
        <v>5</v>
      </c>
      <c r="D134" s="57"/>
      <c r="E134" s="58"/>
      <c r="F134" s="59"/>
      <c r="G134" s="59">
        <f>(SUMIF($A135:$A142,"전",G135:G142))</f>
        <v>63853278</v>
      </c>
      <c r="H134" s="59"/>
      <c r="I134" s="59">
        <f>(SUMIF($A135:$A142,"전",I135:I142))</f>
        <v>148381334</v>
      </c>
      <c r="J134" s="59"/>
      <c r="K134" s="59">
        <f>(SUMIF($A135:$A142,"전",K135:K142))</f>
        <v>33809428</v>
      </c>
      <c r="L134" s="59"/>
      <c r="M134" s="59">
        <f t="shared" si="110"/>
        <v>246044040</v>
      </c>
      <c r="N134" s="60"/>
    </row>
    <row r="135" spans="1:14" ht="18.95" customHeight="1">
      <c r="A135" s="23" t="s">
        <v>303</v>
      </c>
      <c r="B135" s="61" t="s">
        <v>112</v>
      </c>
      <c r="C135" s="61" t="s">
        <v>113</v>
      </c>
      <c r="D135" s="52">
        <v>3623</v>
      </c>
      <c r="E135" s="53" t="s">
        <v>20</v>
      </c>
      <c r="F135" s="54">
        <v>10387</v>
      </c>
      <c r="G135" s="54">
        <f>INT(F135*D135)</f>
        <v>37632101</v>
      </c>
      <c r="H135" s="54">
        <v>18562</v>
      </c>
      <c r="I135" s="54">
        <f t="shared" ref="I135:I142" si="111">INT(H135*D135)</f>
        <v>67250126</v>
      </c>
      <c r="J135" s="54">
        <v>344</v>
      </c>
      <c r="K135" s="54">
        <f t="shared" ref="K135:K142" si="112">INT(J135*D135)</f>
        <v>1246312</v>
      </c>
      <c r="L135" s="54">
        <f t="shared" ref="L135:L142" si="113">F135+H135+J135</f>
        <v>29293</v>
      </c>
      <c r="M135" s="54">
        <f t="shared" si="110"/>
        <v>106128539</v>
      </c>
      <c r="N135" s="62"/>
    </row>
    <row r="136" spans="1:14" ht="18.95" customHeight="1">
      <c r="A136" s="23" t="s">
        <v>303</v>
      </c>
      <c r="B136" s="61" t="s">
        <v>114</v>
      </c>
      <c r="C136" s="61" t="s">
        <v>115</v>
      </c>
      <c r="D136" s="52">
        <v>3516</v>
      </c>
      <c r="E136" s="53" t="s">
        <v>20</v>
      </c>
      <c r="F136" s="54">
        <v>1522</v>
      </c>
      <c r="G136" s="54">
        <f t="shared" ref="G136:G142" si="114">INT(F136*D136)</f>
        <v>5351352</v>
      </c>
      <c r="H136" s="54">
        <v>10271</v>
      </c>
      <c r="I136" s="54">
        <f t="shared" si="111"/>
        <v>36112836</v>
      </c>
      <c r="J136" s="54">
        <v>455</v>
      </c>
      <c r="K136" s="54">
        <f t="shared" si="112"/>
        <v>1599780</v>
      </c>
      <c r="L136" s="54">
        <f t="shared" si="113"/>
        <v>12248</v>
      </c>
      <c r="M136" s="54">
        <f t="shared" si="110"/>
        <v>43063968</v>
      </c>
      <c r="N136" s="62"/>
    </row>
    <row r="137" spans="1:14" ht="18.95" customHeight="1">
      <c r="A137" s="23" t="s">
        <v>303</v>
      </c>
      <c r="B137" s="61" t="s">
        <v>116</v>
      </c>
      <c r="C137" s="61" t="s">
        <v>117</v>
      </c>
      <c r="D137" s="52">
        <v>3516</v>
      </c>
      <c r="E137" s="53" t="s">
        <v>20</v>
      </c>
      <c r="F137" s="54">
        <v>1949</v>
      </c>
      <c r="G137" s="54">
        <f t="shared" si="114"/>
        <v>6852684</v>
      </c>
      <c r="H137" s="54">
        <v>2952</v>
      </c>
      <c r="I137" s="54">
        <f t="shared" si="111"/>
        <v>10379232</v>
      </c>
      <c r="J137" s="54">
        <v>0</v>
      </c>
      <c r="K137" s="54">
        <f t="shared" si="112"/>
        <v>0</v>
      </c>
      <c r="L137" s="54">
        <f t="shared" si="113"/>
        <v>4901</v>
      </c>
      <c r="M137" s="54">
        <f t="shared" si="110"/>
        <v>17231916</v>
      </c>
      <c r="N137" s="62"/>
    </row>
    <row r="138" spans="1:14" ht="18.95" customHeight="1">
      <c r="A138" s="23" t="s">
        <v>303</v>
      </c>
      <c r="B138" s="61" t="s">
        <v>118</v>
      </c>
      <c r="C138" s="61" t="s">
        <v>119</v>
      </c>
      <c r="D138" s="52">
        <v>0</v>
      </c>
      <c r="E138" s="53" t="s">
        <v>20</v>
      </c>
      <c r="F138" s="54">
        <v>2909</v>
      </c>
      <c r="G138" s="54">
        <f t="shared" si="114"/>
        <v>0</v>
      </c>
      <c r="H138" s="54">
        <v>2439</v>
      </c>
      <c r="I138" s="54">
        <f t="shared" si="111"/>
        <v>0</v>
      </c>
      <c r="J138" s="54">
        <v>0</v>
      </c>
      <c r="K138" s="54">
        <f t="shared" si="112"/>
        <v>0</v>
      </c>
      <c r="L138" s="54">
        <f t="shared" si="113"/>
        <v>5348</v>
      </c>
      <c r="M138" s="54">
        <f t="shared" si="110"/>
        <v>0</v>
      </c>
      <c r="N138" s="62"/>
    </row>
    <row r="139" spans="1:14" ht="18.95" customHeight="1">
      <c r="A139" s="23" t="s">
        <v>303</v>
      </c>
      <c r="B139" s="61" t="s">
        <v>120</v>
      </c>
      <c r="C139" s="61" t="s">
        <v>121</v>
      </c>
      <c r="D139" s="52">
        <v>3</v>
      </c>
      <c r="E139" s="53" t="s">
        <v>122</v>
      </c>
      <c r="F139" s="54">
        <v>4163651</v>
      </c>
      <c r="G139" s="54">
        <f t="shared" si="114"/>
        <v>12490953</v>
      </c>
      <c r="H139" s="54">
        <v>3631078</v>
      </c>
      <c r="I139" s="54">
        <f t="shared" si="111"/>
        <v>10893234</v>
      </c>
      <c r="J139" s="54">
        <v>2424082</v>
      </c>
      <c r="K139" s="54">
        <f t="shared" si="112"/>
        <v>7272246</v>
      </c>
      <c r="L139" s="54">
        <f t="shared" si="113"/>
        <v>10218811</v>
      </c>
      <c r="M139" s="54">
        <f t="shared" si="110"/>
        <v>30656433</v>
      </c>
      <c r="N139" s="62"/>
    </row>
    <row r="140" spans="1:14" ht="18.95" customHeight="1">
      <c r="A140" s="23" t="s">
        <v>303</v>
      </c>
      <c r="B140" s="61" t="s">
        <v>123</v>
      </c>
      <c r="C140" s="61" t="s">
        <v>124</v>
      </c>
      <c r="D140" s="52">
        <v>3</v>
      </c>
      <c r="E140" s="53" t="s">
        <v>122</v>
      </c>
      <c r="F140" s="54">
        <v>0</v>
      </c>
      <c r="G140" s="54">
        <f t="shared" si="114"/>
        <v>0</v>
      </c>
      <c r="H140" s="54">
        <v>3631078</v>
      </c>
      <c r="I140" s="54">
        <f t="shared" si="111"/>
        <v>10893234</v>
      </c>
      <c r="J140" s="54">
        <v>2438631</v>
      </c>
      <c r="K140" s="54">
        <f t="shared" si="112"/>
        <v>7315893</v>
      </c>
      <c r="L140" s="54">
        <f t="shared" si="113"/>
        <v>6069709</v>
      </c>
      <c r="M140" s="54">
        <f t="shared" si="110"/>
        <v>18209127</v>
      </c>
      <c r="N140" s="62"/>
    </row>
    <row r="141" spans="1:14" ht="18.95" customHeight="1">
      <c r="A141" s="23" t="s">
        <v>303</v>
      </c>
      <c r="B141" s="61" t="s">
        <v>123</v>
      </c>
      <c r="C141" s="61" t="s">
        <v>125</v>
      </c>
      <c r="D141" s="52">
        <v>3</v>
      </c>
      <c r="E141" s="53" t="s">
        <v>122</v>
      </c>
      <c r="F141" s="54">
        <v>0</v>
      </c>
      <c r="G141" s="54">
        <f t="shared" si="114"/>
        <v>0</v>
      </c>
      <c r="H141" s="54">
        <v>3631078</v>
      </c>
      <c r="I141" s="54">
        <f t="shared" si="111"/>
        <v>10893234</v>
      </c>
      <c r="J141" s="54">
        <v>4309448</v>
      </c>
      <c r="K141" s="54">
        <f t="shared" si="112"/>
        <v>12928344</v>
      </c>
      <c r="L141" s="54">
        <f t="shared" si="113"/>
        <v>7940526</v>
      </c>
      <c r="M141" s="54">
        <f t="shared" si="110"/>
        <v>23821578</v>
      </c>
      <c r="N141" s="62"/>
    </row>
    <row r="142" spans="1:14" ht="18.95" customHeight="1">
      <c r="A142" s="23" t="s">
        <v>303</v>
      </c>
      <c r="B142" s="61" t="s">
        <v>126</v>
      </c>
      <c r="C142" s="61" t="s">
        <v>127</v>
      </c>
      <c r="D142" s="63">
        <v>1.5</v>
      </c>
      <c r="E142" s="53" t="s">
        <v>122</v>
      </c>
      <c r="F142" s="54">
        <v>1017459</v>
      </c>
      <c r="G142" s="54">
        <f t="shared" si="114"/>
        <v>1526188</v>
      </c>
      <c r="H142" s="54">
        <v>1306292</v>
      </c>
      <c r="I142" s="54">
        <f t="shared" si="111"/>
        <v>1959438</v>
      </c>
      <c r="J142" s="54">
        <v>2297902</v>
      </c>
      <c r="K142" s="54">
        <f t="shared" si="112"/>
        <v>3446853</v>
      </c>
      <c r="L142" s="54">
        <f t="shared" si="113"/>
        <v>4621653</v>
      </c>
      <c r="M142" s="54">
        <f t="shared" si="110"/>
        <v>6932479</v>
      </c>
      <c r="N142" s="62"/>
    </row>
    <row r="143" spans="1:14" ht="18.95" hidden="1" customHeight="1">
      <c r="A143" s="23" t="s">
        <v>297</v>
      </c>
      <c r="B143" s="56" t="s">
        <v>128</v>
      </c>
      <c r="C143" s="56" t="s">
        <v>5</v>
      </c>
      <c r="D143" s="57"/>
      <c r="E143" s="58"/>
      <c r="F143" s="59"/>
      <c r="G143" s="59">
        <f>(SUMIF($A144:$A147,"전",G144:G147))</f>
        <v>0</v>
      </c>
      <c r="H143" s="59"/>
      <c r="I143" s="59">
        <f>(SUMIF($A144:$A147,"전",I144:I147))</f>
        <v>0</v>
      </c>
      <c r="J143" s="59"/>
      <c r="K143" s="59">
        <f>(SUMIF($A144:$A147,"전",K144:K147))</f>
        <v>0</v>
      </c>
      <c r="L143" s="59"/>
      <c r="M143" s="59">
        <f t="shared" si="110"/>
        <v>0</v>
      </c>
      <c r="N143" s="60"/>
    </row>
    <row r="144" spans="1:14" ht="18.95" hidden="1" customHeight="1">
      <c r="A144" s="23" t="s">
        <v>303</v>
      </c>
      <c r="B144" s="61" t="s">
        <v>129</v>
      </c>
      <c r="C144" s="61" t="s">
        <v>130</v>
      </c>
      <c r="D144" s="52">
        <v>0</v>
      </c>
      <c r="E144" s="53" t="s">
        <v>20</v>
      </c>
      <c r="F144" s="54">
        <v>11350</v>
      </c>
      <c r="G144" s="54">
        <f t="shared" ref="G144:G147" si="115">INT(F144*D144)</f>
        <v>0</v>
      </c>
      <c r="H144" s="54">
        <v>1816</v>
      </c>
      <c r="I144" s="54">
        <f t="shared" ref="I144:I147" si="116">INT(H144*D144)</f>
        <v>0</v>
      </c>
      <c r="J144" s="54">
        <v>183</v>
      </c>
      <c r="K144" s="54">
        <f t="shared" ref="K144:K147" si="117">INT(J144*D144)</f>
        <v>0</v>
      </c>
      <c r="L144" s="54">
        <f t="shared" ref="L144:L147" si="118">F144+H144+J144</f>
        <v>13349</v>
      </c>
      <c r="M144" s="54">
        <f t="shared" si="110"/>
        <v>0</v>
      </c>
      <c r="N144" s="62"/>
    </row>
    <row r="145" spans="1:14" ht="18.95" hidden="1" customHeight="1">
      <c r="A145" s="23" t="s">
        <v>303</v>
      </c>
      <c r="B145" s="61" t="s">
        <v>131</v>
      </c>
      <c r="C145" s="61" t="s">
        <v>130</v>
      </c>
      <c r="D145" s="52">
        <v>0</v>
      </c>
      <c r="E145" s="53" t="s">
        <v>20</v>
      </c>
      <c r="F145" s="54">
        <v>11515</v>
      </c>
      <c r="G145" s="54">
        <f t="shared" si="115"/>
        <v>0</v>
      </c>
      <c r="H145" s="54">
        <v>1313</v>
      </c>
      <c r="I145" s="54">
        <f t="shared" si="116"/>
        <v>0</v>
      </c>
      <c r="J145" s="54">
        <v>192</v>
      </c>
      <c r="K145" s="54">
        <f t="shared" si="117"/>
        <v>0</v>
      </c>
      <c r="L145" s="54">
        <f t="shared" si="118"/>
        <v>13020</v>
      </c>
      <c r="M145" s="54">
        <f t="shared" si="110"/>
        <v>0</v>
      </c>
      <c r="N145" s="62"/>
    </row>
    <row r="146" spans="1:14" ht="18.95" hidden="1" customHeight="1">
      <c r="A146" s="23" t="s">
        <v>303</v>
      </c>
      <c r="B146" s="61" t="s">
        <v>132</v>
      </c>
      <c r="C146" s="61" t="s">
        <v>130</v>
      </c>
      <c r="D146" s="52">
        <v>0</v>
      </c>
      <c r="E146" s="53" t="s">
        <v>20</v>
      </c>
      <c r="F146" s="54">
        <v>14264</v>
      </c>
      <c r="G146" s="54">
        <f t="shared" si="115"/>
        <v>0</v>
      </c>
      <c r="H146" s="54">
        <v>7469</v>
      </c>
      <c r="I146" s="54">
        <f t="shared" si="116"/>
        <v>0</v>
      </c>
      <c r="J146" s="54">
        <v>1092</v>
      </c>
      <c r="K146" s="54">
        <f t="shared" si="117"/>
        <v>0</v>
      </c>
      <c r="L146" s="54">
        <f t="shared" si="118"/>
        <v>22825</v>
      </c>
      <c r="M146" s="54">
        <f t="shared" si="110"/>
        <v>0</v>
      </c>
      <c r="N146" s="62"/>
    </row>
    <row r="147" spans="1:14" ht="18.95" hidden="1" customHeight="1">
      <c r="A147" s="23" t="s">
        <v>303</v>
      </c>
      <c r="B147" s="61" t="s">
        <v>133</v>
      </c>
      <c r="C147" s="61" t="s">
        <v>130</v>
      </c>
      <c r="D147" s="52">
        <v>0</v>
      </c>
      <c r="E147" s="53" t="s">
        <v>20</v>
      </c>
      <c r="F147" s="54">
        <v>11515</v>
      </c>
      <c r="G147" s="54">
        <f t="shared" si="115"/>
        <v>0</v>
      </c>
      <c r="H147" s="54">
        <v>1313</v>
      </c>
      <c r="I147" s="54">
        <f t="shared" si="116"/>
        <v>0</v>
      </c>
      <c r="J147" s="54">
        <v>192</v>
      </c>
      <c r="K147" s="54">
        <f t="shared" si="117"/>
        <v>0</v>
      </c>
      <c r="L147" s="54">
        <f t="shared" si="118"/>
        <v>13020</v>
      </c>
      <c r="M147" s="54">
        <f t="shared" si="110"/>
        <v>0</v>
      </c>
      <c r="N147" s="62"/>
    </row>
    <row r="148" spans="1:14" ht="18.95" hidden="1" customHeight="1">
      <c r="A148" s="23"/>
      <c r="B148" s="51"/>
      <c r="C148" s="51"/>
      <c r="D148" s="52"/>
      <c r="E148" s="53"/>
      <c r="F148" s="54"/>
      <c r="G148" s="54"/>
      <c r="H148" s="54"/>
      <c r="I148" s="54"/>
      <c r="J148" s="54"/>
      <c r="K148" s="54"/>
      <c r="L148" s="54"/>
      <c r="M148" s="54"/>
      <c r="N148" s="55"/>
    </row>
    <row r="149" spans="1:14" ht="18.95" hidden="1" customHeight="1">
      <c r="A149" s="23"/>
      <c r="B149" s="44" t="s">
        <v>134</v>
      </c>
      <c r="C149" s="44" t="s">
        <v>5</v>
      </c>
      <c r="D149" s="45">
        <v>1</v>
      </c>
      <c r="E149" s="46" t="s">
        <v>215</v>
      </c>
      <c r="F149" s="47"/>
      <c r="G149" s="47">
        <f>(SUMIF($A150:$A152,"남단합전",G150:G152))</f>
        <v>0</v>
      </c>
      <c r="H149" s="47"/>
      <c r="I149" s="47">
        <f>(SUMIF($A150:$A152,"남단합전",I150:I152))</f>
        <v>0</v>
      </c>
      <c r="J149" s="47"/>
      <c r="K149" s="47">
        <f>(SUMIF($A150:$A152,"남단합전",K150:K152))</f>
        <v>0</v>
      </c>
      <c r="L149" s="47"/>
      <c r="M149" s="47">
        <f t="shared" ref="M149:M152" si="119">G149+I149+K149</f>
        <v>0</v>
      </c>
      <c r="N149" s="48"/>
    </row>
    <row r="150" spans="1:14" ht="18.95" hidden="1" customHeight="1">
      <c r="A150" s="23" t="s">
        <v>298</v>
      </c>
      <c r="B150" s="44" t="s">
        <v>13</v>
      </c>
      <c r="C150" s="44" t="s">
        <v>5</v>
      </c>
      <c r="D150" s="45">
        <v>1</v>
      </c>
      <c r="E150" s="46" t="s">
        <v>215</v>
      </c>
      <c r="F150" s="47">
        <f>G154</f>
        <v>0</v>
      </c>
      <c r="G150" s="47">
        <f>INT(F150*D150)</f>
        <v>0</v>
      </c>
      <c r="H150" s="47">
        <f>I154</f>
        <v>0</v>
      </c>
      <c r="I150" s="47">
        <f t="shared" ref="I150:I152" si="120">INT(H150*D150)</f>
        <v>0</v>
      </c>
      <c r="J150" s="47">
        <f>K154</f>
        <v>0</v>
      </c>
      <c r="K150" s="47">
        <f t="shared" ref="K150:K152" si="121">INT(J150*D150)</f>
        <v>0</v>
      </c>
      <c r="L150" s="47">
        <f t="shared" ref="L150:L152" si="122">F150+H150+J150</f>
        <v>0</v>
      </c>
      <c r="M150" s="47">
        <f t="shared" si="119"/>
        <v>0</v>
      </c>
      <c r="N150" s="48"/>
    </row>
    <row r="151" spans="1:14" ht="18.95" hidden="1" customHeight="1">
      <c r="A151" s="23" t="s">
        <v>298</v>
      </c>
      <c r="B151" s="44" t="s">
        <v>14</v>
      </c>
      <c r="C151" s="44" t="s">
        <v>5</v>
      </c>
      <c r="D151" s="45">
        <v>1</v>
      </c>
      <c r="E151" s="46" t="s">
        <v>215</v>
      </c>
      <c r="F151" s="47">
        <f>G169</f>
        <v>0</v>
      </c>
      <c r="G151" s="47">
        <f t="shared" ref="G151:G152" si="123">INT(F151*D151)</f>
        <v>0</v>
      </c>
      <c r="H151" s="47">
        <f>I169</f>
        <v>0</v>
      </c>
      <c r="I151" s="47">
        <f t="shared" si="120"/>
        <v>0</v>
      </c>
      <c r="J151" s="47">
        <f>K169</f>
        <v>0</v>
      </c>
      <c r="K151" s="47">
        <f t="shared" si="121"/>
        <v>0</v>
      </c>
      <c r="L151" s="47">
        <f t="shared" si="122"/>
        <v>0</v>
      </c>
      <c r="M151" s="47">
        <f t="shared" si="119"/>
        <v>0</v>
      </c>
      <c r="N151" s="48"/>
    </row>
    <row r="152" spans="1:14" ht="18.95" hidden="1" customHeight="1">
      <c r="A152" s="23" t="s">
        <v>298</v>
      </c>
      <c r="B152" s="44" t="s">
        <v>135</v>
      </c>
      <c r="C152" s="44" t="s">
        <v>5</v>
      </c>
      <c r="D152" s="45">
        <v>1</v>
      </c>
      <c r="E152" s="46" t="s">
        <v>215</v>
      </c>
      <c r="F152" s="47">
        <f>G185</f>
        <v>0</v>
      </c>
      <c r="G152" s="47">
        <f t="shared" si="123"/>
        <v>0</v>
      </c>
      <c r="H152" s="47">
        <f>I185</f>
        <v>0</v>
      </c>
      <c r="I152" s="47">
        <f t="shared" si="120"/>
        <v>0</v>
      </c>
      <c r="J152" s="47">
        <f>K185</f>
        <v>0</v>
      </c>
      <c r="K152" s="47">
        <f t="shared" si="121"/>
        <v>0</v>
      </c>
      <c r="L152" s="47">
        <f t="shared" si="122"/>
        <v>0</v>
      </c>
      <c r="M152" s="47">
        <f t="shared" si="119"/>
        <v>0</v>
      </c>
      <c r="N152" s="48"/>
    </row>
    <row r="153" spans="1:14" ht="18.95" hidden="1" customHeight="1">
      <c r="A153" s="23"/>
      <c r="B153" s="51"/>
      <c r="C153" s="51"/>
      <c r="D153" s="52"/>
      <c r="E153" s="53"/>
      <c r="F153" s="54"/>
      <c r="G153" s="54"/>
      <c r="H153" s="54"/>
      <c r="I153" s="54"/>
      <c r="J153" s="54"/>
      <c r="K153" s="54"/>
      <c r="L153" s="54"/>
      <c r="M153" s="54"/>
      <c r="N153" s="55"/>
    </row>
    <row r="154" spans="1:14" ht="18.95" hidden="1" customHeight="1">
      <c r="A154" s="23"/>
      <c r="B154" s="44" t="s">
        <v>15</v>
      </c>
      <c r="C154" s="44" t="s">
        <v>5</v>
      </c>
      <c r="D154" s="45"/>
      <c r="E154" s="46" t="s">
        <v>215</v>
      </c>
      <c r="F154" s="47"/>
      <c r="G154" s="47">
        <f>(SUMIF($A155:$A167,"상류합전",G155:G167))</f>
        <v>0</v>
      </c>
      <c r="H154" s="47"/>
      <c r="I154" s="47">
        <f>(SUMIF($A155:$A167,"상류합전",I155:I167))</f>
        <v>0</v>
      </c>
      <c r="J154" s="47"/>
      <c r="K154" s="47">
        <f>(SUMIF($A155:$A167,"상류합전",K155:K167))</f>
        <v>0</v>
      </c>
      <c r="L154" s="47"/>
      <c r="M154" s="47">
        <f t="shared" ref="M154:M167" si="124">G154+I154+K154</f>
        <v>0</v>
      </c>
      <c r="N154" s="48"/>
    </row>
    <row r="155" spans="1:14" ht="18.95" hidden="1" customHeight="1">
      <c r="A155" s="23" t="s">
        <v>293</v>
      </c>
      <c r="B155" s="56" t="s">
        <v>136</v>
      </c>
      <c r="C155" s="56" t="s">
        <v>5</v>
      </c>
      <c r="D155" s="57"/>
      <c r="E155" s="58"/>
      <c r="F155" s="59"/>
      <c r="G155" s="59">
        <f>(SUMIF($A156:$A157,"전",G156:G157))</f>
        <v>0</v>
      </c>
      <c r="H155" s="59"/>
      <c r="I155" s="59">
        <f>(SUMIF($A156:$A157,"전",I156:I157))</f>
        <v>0</v>
      </c>
      <c r="J155" s="59"/>
      <c r="K155" s="59">
        <f>(SUMIF($A156:$A157,"전",K156:K157))</f>
        <v>0</v>
      </c>
      <c r="L155" s="59"/>
      <c r="M155" s="59">
        <f t="shared" si="124"/>
        <v>0</v>
      </c>
      <c r="N155" s="60"/>
    </row>
    <row r="156" spans="1:14" ht="18.95" hidden="1" customHeight="1">
      <c r="A156" s="23" t="s">
        <v>303</v>
      </c>
      <c r="B156" s="61" t="s">
        <v>56</v>
      </c>
      <c r="C156" s="61" t="s">
        <v>57</v>
      </c>
      <c r="D156" s="52"/>
      <c r="E156" s="53" t="s">
        <v>20</v>
      </c>
      <c r="F156" s="54">
        <v>6660</v>
      </c>
      <c r="G156" s="54">
        <f>INT(F156*D156)</f>
        <v>0</v>
      </c>
      <c r="H156" s="54">
        <v>11790</v>
      </c>
      <c r="I156" s="54">
        <f t="shared" ref="I156:I157" si="125">INT(H156*D156)</f>
        <v>0</v>
      </c>
      <c r="J156" s="54">
        <v>3824</v>
      </c>
      <c r="K156" s="54">
        <f t="shared" ref="K156:K157" si="126">INT(J156*D156)</f>
        <v>0</v>
      </c>
      <c r="L156" s="54">
        <f t="shared" ref="L156:L157" si="127">F156+H156+J156</f>
        <v>22274</v>
      </c>
      <c r="M156" s="54">
        <f t="shared" si="124"/>
        <v>0</v>
      </c>
      <c r="N156" s="62"/>
    </row>
    <row r="157" spans="1:14" ht="18.95" hidden="1" customHeight="1">
      <c r="A157" s="23" t="s">
        <v>303</v>
      </c>
      <c r="B157" s="61" t="s">
        <v>58</v>
      </c>
      <c r="C157" s="61" t="s">
        <v>304</v>
      </c>
      <c r="D157" s="52"/>
      <c r="E157" s="53" t="s">
        <v>20</v>
      </c>
      <c r="F157" s="54">
        <v>13270</v>
      </c>
      <c r="G157" s="54">
        <f>INT(F157*D157)</f>
        <v>0</v>
      </c>
      <c r="H157" s="54">
        <v>10915</v>
      </c>
      <c r="I157" s="54">
        <f t="shared" si="125"/>
        <v>0</v>
      </c>
      <c r="J157" s="54">
        <v>483</v>
      </c>
      <c r="K157" s="54">
        <f t="shared" si="126"/>
        <v>0</v>
      </c>
      <c r="L157" s="54">
        <f t="shared" si="127"/>
        <v>24668</v>
      </c>
      <c r="M157" s="54">
        <f t="shared" si="124"/>
        <v>0</v>
      </c>
      <c r="N157" s="62"/>
    </row>
    <row r="158" spans="1:14" ht="18.95" hidden="1" customHeight="1">
      <c r="A158" s="23" t="s">
        <v>293</v>
      </c>
      <c r="B158" s="56" t="s">
        <v>137</v>
      </c>
      <c r="C158" s="56" t="s">
        <v>5</v>
      </c>
      <c r="D158" s="57"/>
      <c r="E158" s="58"/>
      <c r="F158" s="59"/>
      <c r="G158" s="59">
        <f>(SUMIF($A159:$A160,"전",G159:G160))</f>
        <v>0</v>
      </c>
      <c r="H158" s="59"/>
      <c r="I158" s="59">
        <f>(SUMIF($A159:$A160,"전",I159:I160))</f>
        <v>0</v>
      </c>
      <c r="J158" s="59"/>
      <c r="K158" s="59">
        <f>(SUMIF($A159:$A160,"전",K159:K160))</f>
        <v>0</v>
      </c>
      <c r="L158" s="59"/>
      <c r="M158" s="59">
        <f t="shared" si="124"/>
        <v>0</v>
      </c>
      <c r="N158" s="60"/>
    </row>
    <row r="159" spans="1:14" ht="18.95" hidden="1" customHeight="1">
      <c r="A159" s="23" t="s">
        <v>303</v>
      </c>
      <c r="B159" s="61" t="s">
        <v>23</v>
      </c>
      <c r="C159" s="61" t="s">
        <v>57</v>
      </c>
      <c r="D159" s="52"/>
      <c r="E159" s="53" t="s">
        <v>20</v>
      </c>
      <c r="F159" s="54">
        <v>6660</v>
      </c>
      <c r="G159" s="54">
        <f>INT(F159*D159)</f>
        <v>0</v>
      </c>
      <c r="H159" s="54">
        <v>11790</v>
      </c>
      <c r="I159" s="54">
        <f t="shared" ref="I159:I160" si="128">INT(H159*D159)</f>
        <v>0</v>
      </c>
      <c r="J159" s="54">
        <v>3824</v>
      </c>
      <c r="K159" s="54">
        <f t="shared" ref="K159:K160" si="129">INT(J159*D159)</f>
        <v>0</v>
      </c>
      <c r="L159" s="54">
        <f t="shared" ref="L159:L160" si="130">F159+H159+J159</f>
        <v>22274</v>
      </c>
      <c r="M159" s="54">
        <f t="shared" si="124"/>
        <v>0</v>
      </c>
      <c r="N159" s="62"/>
    </row>
    <row r="160" spans="1:14" ht="18.95" hidden="1" customHeight="1">
      <c r="A160" s="23" t="s">
        <v>303</v>
      </c>
      <c r="B160" s="61" t="s">
        <v>138</v>
      </c>
      <c r="C160" s="61" t="s">
        <v>139</v>
      </c>
      <c r="D160" s="52"/>
      <c r="E160" s="53" t="s">
        <v>20</v>
      </c>
      <c r="F160" s="54">
        <v>41885</v>
      </c>
      <c r="G160" s="54">
        <f>INT(F160*D160)</f>
        <v>0</v>
      </c>
      <c r="H160" s="54">
        <v>29585</v>
      </c>
      <c r="I160" s="54">
        <f t="shared" si="128"/>
        <v>0</v>
      </c>
      <c r="J160" s="54">
        <v>8741</v>
      </c>
      <c r="K160" s="54">
        <f t="shared" si="129"/>
        <v>0</v>
      </c>
      <c r="L160" s="54">
        <f t="shared" si="130"/>
        <v>80211</v>
      </c>
      <c r="M160" s="54">
        <f t="shared" si="124"/>
        <v>0</v>
      </c>
      <c r="N160" s="62"/>
    </row>
    <row r="161" spans="1:14" ht="18.95" hidden="1" customHeight="1">
      <c r="A161" s="23" t="s">
        <v>293</v>
      </c>
      <c r="B161" s="56" t="s">
        <v>86</v>
      </c>
      <c r="C161" s="56" t="s">
        <v>5</v>
      </c>
      <c r="D161" s="57"/>
      <c r="E161" s="58"/>
      <c r="F161" s="59"/>
      <c r="G161" s="59">
        <f>(SUMIF($A162:$A162,"전",G162:G162))</f>
        <v>0</v>
      </c>
      <c r="H161" s="59"/>
      <c r="I161" s="59">
        <f>(SUMIF($A162:$A162,"전",I162:I162))</f>
        <v>0</v>
      </c>
      <c r="J161" s="59"/>
      <c r="K161" s="59">
        <f>(SUMIF($A162:$A162,"전",K162:K162))</f>
        <v>0</v>
      </c>
      <c r="L161" s="59"/>
      <c r="M161" s="59">
        <f t="shared" si="124"/>
        <v>0</v>
      </c>
      <c r="N161" s="60"/>
    </row>
    <row r="162" spans="1:14" ht="18.95" hidden="1" customHeight="1">
      <c r="A162" s="23" t="s">
        <v>303</v>
      </c>
      <c r="B162" s="61" t="s">
        <v>65</v>
      </c>
      <c r="C162" s="61" t="s">
        <v>5</v>
      </c>
      <c r="D162" s="52"/>
      <c r="E162" s="53" t="s">
        <v>44</v>
      </c>
      <c r="F162" s="54">
        <v>0</v>
      </c>
      <c r="G162" s="54">
        <f t="shared" ref="G162" si="131">INT(F162*D162)</f>
        <v>0</v>
      </c>
      <c r="H162" s="54">
        <v>1579</v>
      </c>
      <c r="I162" s="54">
        <f t="shared" ref="I162" si="132">INT(H162*D162)</f>
        <v>0</v>
      </c>
      <c r="J162" s="54">
        <v>0</v>
      </c>
      <c r="K162" s="54">
        <f t="shared" ref="K162" si="133">INT(J162*D162)</f>
        <v>0</v>
      </c>
      <c r="L162" s="54">
        <f t="shared" ref="L162" si="134">F162+H162+J162</f>
        <v>1579</v>
      </c>
      <c r="M162" s="54">
        <f t="shared" si="124"/>
        <v>0</v>
      </c>
      <c r="N162" s="62"/>
    </row>
    <row r="163" spans="1:14" ht="18.95" hidden="1" customHeight="1">
      <c r="A163" s="23" t="s">
        <v>293</v>
      </c>
      <c r="B163" s="56" t="s">
        <v>140</v>
      </c>
      <c r="C163" s="56" t="s">
        <v>5</v>
      </c>
      <c r="D163" s="57"/>
      <c r="E163" s="58"/>
      <c r="F163" s="59"/>
      <c r="G163" s="59">
        <f>(SUMIF($A164:$A167,"전",G164:G167))</f>
        <v>0</v>
      </c>
      <c r="H163" s="59"/>
      <c r="I163" s="59">
        <f>(SUMIF($A164:$A167,"전",I164:I167))</f>
        <v>0</v>
      </c>
      <c r="J163" s="59"/>
      <c r="K163" s="59">
        <f>(SUMIF($A164:$A167,"전",K164:K167))</f>
        <v>0</v>
      </c>
      <c r="L163" s="59"/>
      <c r="M163" s="59">
        <f t="shared" si="124"/>
        <v>0</v>
      </c>
      <c r="N163" s="60"/>
    </row>
    <row r="164" spans="1:14" ht="18.95" hidden="1" customHeight="1">
      <c r="A164" s="23" t="s">
        <v>303</v>
      </c>
      <c r="B164" s="61" t="s">
        <v>76</v>
      </c>
      <c r="C164" s="61" t="s">
        <v>77</v>
      </c>
      <c r="D164" s="63"/>
      <c r="E164" s="53" t="s">
        <v>32</v>
      </c>
      <c r="F164" s="54">
        <v>522</v>
      </c>
      <c r="G164" s="54">
        <f t="shared" ref="G164:G167" si="135">INT(F164*D164)</f>
        <v>0</v>
      </c>
      <c r="H164" s="54">
        <v>12361</v>
      </c>
      <c r="I164" s="54">
        <f t="shared" ref="I164:I167" si="136">INT(H164*D164)</f>
        <v>0</v>
      </c>
      <c r="J164" s="54">
        <v>218</v>
      </c>
      <c r="K164" s="54">
        <f t="shared" ref="K164:K167" si="137">INT(J164*D164)</f>
        <v>0</v>
      </c>
      <c r="L164" s="54">
        <f t="shared" ref="L164:L167" si="138">F164+H164+J164</f>
        <v>13101</v>
      </c>
      <c r="M164" s="54">
        <f t="shared" si="124"/>
        <v>0</v>
      </c>
      <c r="N164" s="62"/>
    </row>
    <row r="165" spans="1:14" ht="18.95" hidden="1" customHeight="1">
      <c r="A165" s="23" t="s">
        <v>303</v>
      </c>
      <c r="B165" s="61" t="s">
        <v>141</v>
      </c>
      <c r="C165" s="61" t="s">
        <v>5</v>
      </c>
      <c r="D165" s="52"/>
      <c r="E165" s="53" t="s">
        <v>20</v>
      </c>
      <c r="F165" s="54">
        <v>12971</v>
      </c>
      <c r="G165" s="54">
        <f t="shared" si="135"/>
        <v>0</v>
      </c>
      <c r="H165" s="54">
        <v>10525</v>
      </c>
      <c r="I165" s="54">
        <f t="shared" si="136"/>
        <v>0</v>
      </c>
      <c r="J165" s="54">
        <v>159</v>
      </c>
      <c r="K165" s="54">
        <f t="shared" si="137"/>
        <v>0</v>
      </c>
      <c r="L165" s="54">
        <f t="shared" si="138"/>
        <v>23655</v>
      </c>
      <c r="M165" s="54">
        <f t="shared" si="124"/>
        <v>0</v>
      </c>
      <c r="N165" s="62"/>
    </row>
    <row r="166" spans="1:14" ht="18.95" hidden="1" customHeight="1">
      <c r="A166" s="23" t="s">
        <v>303</v>
      </c>
      <c r="B166" s="61" t="s">
        <v>80</v>
      </c>
      <c r="C166" s="61" t="s">
        <v>81</v>
      </c>
      <c r="D166" s="64"/>
      <c r="E166" s="53" t="s">
        <v>20</v>
      </c>
      <c r="F166" s="54">
        <v>67356</v>
      </c>
      <c r="G166" s="54">
        <f t="shared" si="135"/>
        <v>0</v>
      </c>
      <c r="H166" s="54">
        <v>51796</v>
      </c>
      <c r="I166" s="54">
        <f t="shared" si="136"/>
        <v>0</v>
      </c>
      <c r="J166" s="54">
        <v>656</v>
      </c>
      <c r="K166" s="54">
        <f t="shared" si="137"/>
        <v>0</v>
      </c>
      <c r="L166" s="54">
        <f t="shared" si="138"/>
        <v>119808</v>
      </c>
      <c r="M166" s="54">
        <f t="shared" si="124"/>
        <v>0</v>
      </c>
      <c r="N166" s="62"/>
    </row>
    <row r="167" spans="1:14" ht="18.95" hidden="1" customHeight="1">
      <c r="A167" s="23" t="s">
        <v>303</v>
      </c>
      <c r="B167" s="61" t="s">
        <v>82</v>
      </c>
      <c r="C167" s="61" t="s">
        <v>83</v>
      </c>
      <c r="D167" s="64"/>
      <c r="E167" s="53" t="s">
        <v>20</v>
      </c>
      <c r="F167" s="54">
        <v>151620</v>
      </c>
      <c r="G167" s="54">
        <f t="shared" si="135"/>
        <v>0</v>
      </c>
      <c r="H167" s="54">
        <v>59304</v>
      </c>
      <c r="I167" s="54">
        <f t="shared" si="136"/>
        <v>0</v>
      </c>
      <c r="J167" s="54">
        <v>810</v>
      </c>
      <c r="K167" s="54">
        <f t="shared" si="137"/>
        <v>0</v>
      </c>
      <c r="L167" s="54">
        <f t="shared" si="138"/>
        <v>211734</v>
      </c>
      <c r="M167" s="54">
        <f t="shared" si="124"/>
        <v>0</v>
      </c>
      <c r="N167" s="62"/>
    </row>
    <row r="168" spans="1:14" ht="18.95" hidden="1" customHeight="1">
      <c r="A168" s="23"/>
      <c r="B168" s="51"/>
      <c r="C168" s="51"/>
      <c r="D168" s="52"/>
      <c r="E168" s="53"/>
      <c r="F168" s="54"/>
      <c r="G168" s="54"/>
      <c r="H168" s="54"/>
      <c r="I168" s="54"/>
      <c r="J168" s="54"/>
      <c r="K168" s="54"/>
      <c r="L168" s="54"/>
      <c r="M168" s="54"/>
      <c r="N168" s="55"/>
    </row>
    <row r="169" spans="1:14" ht="18.95" hidden="1" customHeight="1">
      <c r="A169" s="23"/>
      <c r="B169" s="44" t="s">
        <v>67</v>
      </c>
      <c r="C169" s="44" t="s">
        <v>5</v>
      </c>
      <c r="D169" s="45">
        <v>1</v>
      </c>
      <c r="E169" s="46" t="s">
        <v>215</v>
      </c>
      <c r="F169" s="47"/>
      <c r="G169" s="47">
        <f>(SUMIF($A170:$A183,"하류합전",G170:G183))</f>
        <v>0</v>
      </c>
      <c r="H169" s="47"/>
      <c r="I169" s="47">
        <f>(SUMIF($A170:$A183,"하류합전",I170:I183))</f>
        <v>0</v>
      </c>
      <c r="J169" s="47"/>
      <c r="K169" s="47">
        <f>(SUMIF($A170:$A183,"하류합전",K170:K183))</f>
        <v>0</v>
      </c>
      <c r="L169" s="47"/>
      <c r="M169" s="47">
        <f t="shared" ref="M169:M183" si="139">G169+I169+K169</f>
        <v>0</v>
      </c>
      <c r="N169" s="48"/>
    </row>
    <row r="170" spans="1:14" ht="18.95" hidden="1" customHeight="1">
      <c r="A170" s="23" t="s">
        <v>294</v>
      </c>
      <c r="B170" s="56" t="s">
        <v>136</v>
      </c>
      <c r="C170" s="56" t="s">
        <v>5</v>
      </c>
      <c r="D170" s="57"/>
      <c r="E170" s="58"/>
      <c r="F170" s="59"/>
      <c r="G170" s="59">
        <f>(SUMIF($A171:$A172,"전",G171:G172))</f>
        <v>0</v>
      </c>
      <c r="H170" s="59"/>
      <c r="I170" s="59">
        <f>(SUMIF($A171:$A172,"전",I171:I172))</f>
        <v>0</v>
      </c>
      <c r="J170" s="59"/>
      <c r="K170" s="59">
        <f>(SUMIF($A171:$A172,"전",K171:K172))</f>
        <v>0</v>
      </c>
      <c r="L170" s="59"/>
      <c r="M170" s="59">
        <f t="shared" si="139"/>
        <v>0</v>
      </c>
      <c r="N170" s="60"/>
    </row>
    <row r="171" spans="1:14" ht="18.95" hidden="1" customHeight="1">
      <c r="A171" s="23" t="s">
        <v>303</v>
      </c>
      <c r="B171" s="61" t="s">
        <v>56</v>
      </c>
      <c r="C171" s="61" t="s">
        <v>57</v>
      </c>
      <c r="D171" s="52"/>
      <c r="E171" s="53" t="s">
        <v>20</v>
      </c>
      <c r="F171" s="54">
        <v>6660</v>
      </c>
      <c r="G171" s="54">
        <f t="shared" ref="G171:G172" si="140">INT(F171*D171)</f>
        <v>0</v>
      </c>
      <c r="H171" s="54">
        <v>11790</v>
      </c>
      <c r="I171" s="54">
        <f t="shared" ref="I171:I172" si="141">INT(H171*D171)</f>
        <v>0</v>
      </c>
      <c r="J171" s="54">
        <v>3824</v>
      </c>
      <c r="K171" s="54">
        <f t="shared" ref="K171:K172" si="142">INT(J171*D171)</f>
        <v>0</v>
      </c>
      <c r="L171" s="54">
        <f t="shared" ref="L171:L172" si="143">F171+H171+J171</f>
        <v>22274</v>
      </c>
      <c r="M171" s="54">
        <f t="shared" si="139"/>
        <v>0</v>
      </c>
      <c r="N171" s="62"/>
    </row>
    <row r="172" spans="1:14" ht="18.95" hidden="1" customHeight="1">
      <c r="A172" s="23" t="s">
        <v>303</v>
      </c>
      <c r="B172" s="61" t="s">
        <v>58</v>
      </c>
      <c r="C172" s="61" t="s">
        <v>304</v>
      </c>
      <c r="D172" s="52"/>
      <c r="E172" s="53" t="s">
        <v>20</v>
      </c>
      <c r="F172" s="54">
        <v>13270</v>
      </c>
      <c r="G172" s="54">
        <f t="shared" si="140"/>
        <v>0</v>
      </c>
      <c r="H172" s="54">
        <v>10915</v>
      </c>
      <c r="I172" s="54">
        <f t="shared" si="141"/>
        <v>0</v>
      </c>
      <c r="J172" s="54">
        <v>483</v>
      </c>
      <c r="K172" s="54">
        <f t="shared" si="142"/>
        <v>0</v>
      </c>
      <c r="L172" s="54">
        <f t="shared" si="143"/>
        <v>24668</v>
      </c>
      <c r="M172" s="54">
        <f t="shared" si="139"/>
        <v>0</v>
      </c>
      <c r="N172" s="62"/>
    </row>
    <row r="173" spans="1:14" ht="18.95" hidden="1" customHeight="1">
      <c r="A173" s="23" t="s">
        <v>294</v>
      </c>
      <c r="B173" s="56" t="s">
        <v>137</v>
      </c>
      <c r="C173" s="56" t="s">
        <v>5</v>
      </c>
      <c r="D173" s="57"/>
      <c r="E173" s="58"/>
      <c r="F173" s="59"/>
      <c r="G173" s="59">
        <f>(SUMIF($A174:$A175,"전",G174:G175))</f>
        <v>0</v>
      </c>
      <c r="H173" s="59"/>
      <c r="I173" s="59">
        <f>(SUMIF($A174:$A175,"전",I174:I175))</f>
        <v>0</v>
      </c>
      <c r="J173" s="59"/>
      <c r="K173" s="59">
        <f>(SUMIF($A174:$A175,"전",K174:K175))</f>
        <v>0</v>
      </c>
      <c r="L173" s="59"/>
      <c r="M173" s="59">
        <f t="shared" si="139"/>
        <v>0</v>
      </c>
      <c r="N173" s="60"/>
    </row>
    <row r="174" spans="1:14" ht="18.95" hidden="1" customHeight="1">
      <c r="A174" s="23" t="s">
        <v>303</v>
      </c>
      <c r="B174" s="61" t="s">
        <v>23</v>
      </c>
      <c r="C174" s="61" t="s">
        <v>57</v>
      </c>
      <c r="D174" s="52"/>
      <c r="E174" s="53" t="s">
        <v>20</v>
      </c>
      <c r="F174" s="54">
        <v>6660</v>
      </c>
      <c r="G174" s="54">
        <f t="shared" ref="G174:G175" si="144">INT(F174*D174)</f>
        <v>0</v>
      </c>
      <c r="H174" s="54">
        <v>11790</v>
      </c>
      <c r="I174" s="54">
        <f t="shared" ref="I174:I175" si="145">INT(H174*D174)</f>
        <v>0</v>
      </c>
      <c r="J174" s="54">
        <v>3824</v>
      </c>
      <c r="K174" s="54">
        <f t="shared" ref="K174:K175" si="146">INT(J174*D174)</f>
        <v>0</v>
      </c>
      <c r="L174" s="54">
        <f t="shared" ref="L174:L175" si="147">F174+H174+J174</f>
        <v>22274</v>
      </c>
      <c r="M174" s="54">
        <f t="shared" si="139"/>
        <v>0</v>
      </c>
      <c r="N174" s="62"/>
    </row>
    <row r="175" spans="1:14" ht="18.95" hidden="1" customHeight="1">
      <c r="A175" s="23" t="s">
        <v>303</v>
      </c>
      <c r="B175" s="61" t="s">
        <v>138</v>
      </c>
      <c r="C175" s="61" t="s">
        <v>139</v>
      </c>
      <c r="D175" s="52"/>
      <c r="E175" s="53" t="s">
        <v>20</v>
      </c>
      <c r="F175" s="54">
        <v>41885</v>
      </c>
      <c r="G175" s="54">
        <f t="shared" si="144"/>
        <v>0</v>
      </c>
      <c r="H175" s="54">
        <v>29585</v>
      </c>
      <c r="I175" s="54">
        <f t="shared" si="145"/>
        <v>0</v>
      </c>
      <c r="J175" s="54">
        <v>8741</v>
      </c>
      <c r="K175" s="54">
        <f t="shared" si="146"/>
        <v>0</v>
      </c>
      <c r="L175" s="54">
        <f t="shared" si="147"/>
        <v>80211</v>
      </c>
      <c r="M175" s="54">
        <f t="shared" si="139"/>
        <v>0</v>
      </c>
      <c r="N175" s="62"/>
    </row>
    <row r="176" spans="1:14" ht="18.95" hidden="1" customHeight="1">
      <c r="A176" s="23" t="s">
        <v>294</v>
      </c>
      <c r="B176" s="56" t="s">
        <v>86</v>
      </c>
      <c r="C176" s="56" t="s">
        <v>5</v>
      </c>
      <c r="D176" s="57"/>
      <c r="E176" s="58"/>
      <c r="F176" s="59"/>
      <c r="G176" s="59">
        <f>(SUMIF($A177:$A178,"전",G177:G178))</f>
        <v>0</v>
      </c>
      <c r="H176" s="59"/>
      <c r="I176" s="59">
        <f>(SUMIF($A177:$A178,"전",I177:I178))</f>
        <v>0</v>
      </c>
      <c r="J176" s="59"/>
      <c r="K176" s="59">
        <f>(SUMIF($A177:$A178,"전",K177:K178))</f>
        <v>0</v>
      </c>
      <c r="L176" s="59"/>
      <c r="M176" s="59">
        <f t="shared" si="139"/>
        <v>0</v>
      </c>
      <c r="N176" s="60"/>
    </row>
    <row r="177" spans="1:14" ht="18.95" hidden="1" customHeight="1">
      <c r="A177" s="23" t="s">
        <v>303</v>
      </c>
      <c r="B177" s="61" t="s">
        <v>65</v>
      </c>
      <c r="C177" s="61" t="s">
        <v>5</v>
      </c>
      <c r="D177" s="52"/>
      <c r="E177" s="53" t="s">
        <v>44</v>
      </c>
      <c r="F177" s="54">
        <v>0</v>
      </c>
      <c r="G177" s="54">
        <f t="shared" ref="G177:G178" si="148">INT(F177*D177)</f>
        <v>0</v>
      </c>
      <c r="H177" s="54">
        <v>1579</v>
      </c>
      <c r="I177" s="54">
        <f t="shared" ref="I177:I178" si="149">INT(H177*D177)</f>
        <v>0</v>
      </c>
      <c r="J177" s="54">
        <v>0</v>
      </c>
      <c r="K177" s="54">
        <f t="shared" ref="K177:K178" si="150">INT(J177*D177)</f>
        <v>0</v>
      </c>
      <c r="L177" s="54">
        <f t="shared" ref="L177:L178" si="151">F177+H177+J177</f>
        <v>1579</v>
      </c>
      <c r="M177" s="54">
        <f t="shared" si="139"/>
        <v>0</v>
      </c>
      <c r="N177" s="62"/>
    </row>
    <row r="178" spans="1:14" ht="18.95" hidden="1" customHeight="1">
      <c r="A178" s="23" t="s">
        <v>303</v>
      </c>
      <c r="B178" s="61" t="s">
        <v>63</v>
      </c>
      <c r="C178" s="61" t="s">
        <v>5</v>
      </c>
      <c r="D178" s="63"/>
      <c r="E178" s="53" t="s">
        <v>32</v>
      </c>
      <c r="F178" s="54">
        <v>742</v>
      </c>
      <c r="G178" s="54">
        <f t="shared" si="148"/>
        <v>0</v>
      </c>
      <c r="H178" s="54">
        <v>21740</v>
      </c>
      <c r="I178" s="54">
        <f t="shared" si="149"/>
        <v>0</v>
      </c>
      <c r="J178" s="54">
        <v>438</v>
      </c>
      <c r="K178" s="54">
        <f t="shared" si="150"/>
        <v>0</v>
      </c>
      <c r="L178" s="54">
        <f t="shared" si="151"/>
        <v>22920</v>
      </c>
      <c r="M178" s="54">
        <f t="shared" si="139"/>
        <v>0</v>
      </c>
      <c r="N178" s="62"/>
    </row>
    <row r="179" spans="1:14" ht="18.95" hidden="1" customHeight="1">
      <c r="A179" s="23" t="s">
        <v>294</v>
      </c>
      <c r="B179" s="56" t="s">
        <v>140</v>
      </c>
      <c r="C179" s="56" t="s">
        <v>5</v>
      </c>
      <c r="D179" s="57"/>
      <c r="E179" s="58"/>
      <c r="F179" s="59"/>
      <c r="G179" s="59">
        <f>(SUMIF($A180:$A183,"전",G180:G183))</f>
        <v>0</v>
      </c>
      <c r="H179" s="59"/>
      <c r="I179" s="59">
        <f>(SUMIF($A180:$A183,"전",I180:I183))</f>
        <v>0</v>
      </c>
      <c r="J179" s="59"/>
      <c r="K179" s="59">
        <f>(SUMIF($A180:$A183,"전",K180:K183))</f>
        <v>0</v>
      </c>
      <c r="L179" s="59"/>
      <c r="M179" s="59">
        <f t="shared" si="139"/>
        <v>0</v>
      </c>
      <c r="N179" s="60"/>
    </row>
    <row r="180" spans="1:14" ht="18.95" hidden="1" customHeight="1">
      <c r="A180" s="23" t="s">
        <v>303</v>
      </c>
      <c r="B180" s="61" t="s">
        <v>76</v>
      </c>
      <c r="C180" s="61" t="s">
        <v>77</v>
      </c>
      <c r="D180" s="63"/>
      <c r="E180" s="53" t="s">
        <v>32</v>
      </c>
      <c r="F180" s="54">
        <v>522</v>
      </c>
      <c r="G180" s="54">
        <f t="shared" ref="G180:G183" si="152">INT(F180*D180)</f>
        <v>0</v>
      </c>
      <c r="H180" s="54">
        <v>12361</v>
      </c>
      <c r="I180" s="54">
        <f t="shared" ref="I180:I183" si="153">INT(H180*D180)</f>
        <v>0</v>
      </c>
      <c r="J180" s="54">
        <v>218</v>
      </c>
      <c r="K180" s="54">
        <f t="shared" ref="K180:K183" si="154">INT(J180*D180)</f>
        <v>0</v>
      </c>
      <c r="L180" s="54">
        <f t="shared" ref="L180:L183" si="155">F180+H180+J180</f>
        <v>13101</v>
      </c>
      <c r="M180" s="54">
        <f t="shared" si="139"/>
        <v>0</v>
      </c>
      <c r="N180" s="62"/>
    </row>
    <row r="181" spans="1:14" ht="18.95" hidden="1" customHeight="1">
      <c r="A181" s="23" t="s">
        <v>303</v>
      </c>
      <c r="B181" s="61" t="s">
        <v>78</v>
      </c>
      <c r="C181" s="61" t="s">
        <v>79</v>
      </c>
      <c r="D181" s="52"/>
      <c r="E181" s="53" t="s">
        <v>20</v>
      </c>
      <c r="F181" s="54">
        <v>12971</v>
      </c>
      <c r="G181" s="54">
        <f t="shared" si="152"/>
        <v>0</v>
      </c>
      <c r="H181" s="54">
        <v>15859</v>
      </c>
      <c r="I181" s="54">
        <f t="shared" si="153"/>
        <v>0</v>
      </c>
      <c r="J181" s="54">
        <v>159</v>
      </c>
      <c r="K181" s="54">
        <f t="shared" si="154"/>
        <v>0</v>
      </c>
      <c r="L181" s="54">
        <f t="shared" si="155"/>
        <v>28989</v>
      </c>
      <c r="M181" s="54">
        <f t="shared" si="139"/>
        <v>0</v>
      </c>
      <c r="N181" s="62"/>
    </row>
    <row r="182" spans="1:14" ht="18.95" hidden="1" customHeight="1">
      <c r="A182" s="23" t="s">
        <v>303</v>
      </c>
      <c r="B182" s="61" t="s">
        <v>80</v>
      </c>
      <c r="C182" s="61" t="s">
        <v>81</v>
      </c>
      <c r="D182" s="63"/>
      <c r="E182" s="53" t="s">
        <v>20</v>
      </c>
      <c r="F182" s="54">
        <v>67356</v>
      </c>
      <c r="G182" s="54">
        <f t="shared" si="152"/>
        <v>0</v>
      </c>
      <c r="H182" s="54">
        <v>51796</v>
      </c>
      <c r="I182" s="54">
        <f t="shared" si="153"/>
        <v>0</v>
      </c>
      <c r="J182" s="54">
        <v>656</v>
      </c>
      <c r="K182" s="54">
        <f t="shared" si="154"/>
        <v>0</v>
      </c>
      <c r="L182" s="54">
        <f t="shared" si="155"/>
        <v>119808</v>
      </c>
      <c r="M182" s="54">
        <f t="shared" si="139"/>
        <v>0</v>
      </c>
      <c r="N182" s="62"/>
    </row>
    <row r="183" spans="1:14" ht="18.95" hidden="1" customHeight="1">
      <c r="A183" s="23" t="s">
        <v>303</v>
      </c>
      <c r="B183" s="61" t="s">
        <v>82</v>
      </c>
      <c r="C183" s="61" t="s">
        <v>83</v>
      </c>
      <c r="D183" s="64"/>
      <c r="E183" s="53" t="s">
        <v>20</v>
      </c>
      <c r="F183" s="54">
        <v>151620</v>
      </c>
      <c r="G183" s="54">
        <f t="shared" si="152"/>
        <v>0</v>
      </c>
      <c r="H183" s="54">
        <v>59304</v>
      </c>
      <c r="I183" s="54">
        <f t="shared" si="153"/>
        <v>0</v>
      </c>
      <c r="J183" s="54">
        <v>810</v>
      </c>
      <c r="K183" s="54">
        <f t="shared" si="154"/>
        <v>0</v>
      </c>
      <c r="L183" s="54">
        <f t="shared" si="155"/>
        <v>211734</v>
      </c>
      <c r="M183" s="54">
        <f t="shared" si="139"/>
        <v>0</v>
      </c>
      <c r="N183" s="62"/>
    </row>
    <row r="184" spans="1:14" ht="18.95" hidden="1" customHeight="1">
      <c r="A184" s="23"/>
      <c r="B184" s="51"/>
      <c r="C184" s="51"/>
      <c r="D184" s="52"/>
      <c r="E184" s="53"/>
      <c r="F184" s="54"/>
      <c r="G184" s="54"/>
      <c r="H184" s="54"/>
      <c r="I184" s="54"/>
      <c r="J184" s="54"/>
      <c r="K184" s="54"/>
      <c r="L184" s="54"/>
      <c r="M184" s="54"/>
      <c r="N184" s="55"/>
    </row>
    <row r="185" spans="1:14" ht="18.95" hidden="1" customHeight="1">
      <c r="A185" s="23"/>
      <c r="B185" s="44" t="s">
        <v>142</v>
      </c>
      <c r="C185" s="44" t="s">
        <v>5</v>
      </c>
      <c r="D185" s="45">
        <v>1</v>
      </c>
      <c r="E185" s="46" t="s">
        <v>215</v>
      </c>
      <c r="F185" s="47"/>
      <c r="G185" s="47">
        <f>(SUMIF($A186:$A188,"부대합전",G186:G188))</f>
        <v>0</v>
      </c>
      <c r="H185" s="47"/>
      <c r="I185" s="47">
        <f>(SUMIF($A186:$A188,"부대합전",I186:I188))</f>
        <v>0</v>
      </c>
      <c r="J185" s="47"/>
      <c r="K185" s="47">
        <f>(SUMIF($A186:$A188,"부대합전",K186:K188))</f>
        <v>0</v>
      </c>
      <c r="L185" s="47"/>
      <c r="M185" s="47">
        <f>G185+I185+K185</f>
        <v>0</v>
      </c>
      <c r="N185" s="48"/>
    </row>
    <row r="186" spans="1:14" ht="18.95" hidden="1" customHeight="1">
      <c r="A186" s="23" t="s">
        <v>297</v>
      </c>
      <c r="B186" s="56" t="s">
        <v>111</v>
      </c>
      <c r="C186" s="56" t="s">
        <v>5</v>
      </c>
      <c r="D186" s="57"/>
      <c r="E186" s="58"/>
      <c r="F186" s="59"/>
      <c r="G186" s="59">
        <f>(SUMIF($A187:$A188,"전",G187:G188))</f>
        <v>0</v>
      </c>
      <c r="H186" s="59"/>
      <c r="I186" s="59">
        <f>(SUMIF($A187:$A188,"전",I187:I188))</f>
        <v>0</v>
      </c>
      <c r="J186" s="59"/>
      <c r="K186" s="59">
        <f>(SUMIF($A187:$A188,"전",K187:K188))</f>
        <v>0</v>
      </c>
      <c r="L186" s="59"/>
      <c r="M186" s="59">
        <f t="shared" ref="M186:M188" si="156">G186+I186+K186</f>
        <v>0</v>
      </c>
      <c r="N186" s="60"/>
    </row>
    <row r="187" spans="1:14" ht="18.95" hidden="1" customHeight="1">
      <c r="A187" s="23" t="s">
        <v>303</v>
      </c>
      <c r="B187" s="61" t="s">
        <v>143</v>
      </c>
      <c r="C187" s="61" t="s">
        <v>117</v>
      </c>
      <c r="D187" s="52"/>
      <c r="E187" s="53" t="s">
        <v>20</v>
      </c>
      <c r="F187" s="54">
        <v>10387</v>
      </c>
      <c r="G187" s="54">
        <f t="shared" ref="G187:G188" si="157">INT(F187*D187)</f>
        <v>0</v>
      </c>
      <c r="H187" s="54">
        <v>18562</v>
      </c>
      <c r="I187" s="54">
        <f t="shared" ref="I187:I188" si="158">INT(H187*D187)</f>
        <v>0</v>
      </c>
      <c r="J187" s="54">
        <v>344</v>
      </c>
      <c r="K187" s="54">
        <f t="shared" ref="K187:K188" si="159">INT(J187*D187)</f>
        <v>0</v>
      </c>
      <c r="L187" s="54">
        <f t="shared" ref="L187:L188" si="160">F187+H187+J187</f>
        <v>29293</v>
      </c>
      <c r="M187" s="54">
        <f t="shared" si="156"/>
        <v>0</v>
      </c>
      <c r="N187" s="62"/>
    </row>
    <row r="188" spans="1:14" ht="18.95" hidden="1" customHeight="1">
      <c r="A188" s="23" t="s">
        <v>303</v>
      </c>
      <c r="B188" s="61" t="s">
        <v>118</v>
      </c>
      <c r="C188" s="61" t="s">
        <v>119</v>
      </c>
      <c r="D188" s="52"/>
      <c r="E188" s="53" t="s">
        <v>20</v>
      </c>
      <c r="F188" s="54">
        <v>2909</v>
      </c>
      <c r="G188" s="54">
        <f t="shared" si="157"/>
        <v>0</v>
      </c>
      <c r="H188" s="54">
        <v>2439</v>
      </c>
      <c r="I188" s="54">
        <f t="shared" si="158"/>
        <v>0</v>
      </c>
      <c r="J188" s="54">
        <v>0</v>
      </c>
      <c r="K188" s="54">
        <f t="shared" si="159"/>
        <v>0</v>
      </c>
      <c r="L188" s="54">
        <f t="shared" si="160"/>
        <v>5348</v>
      </c>
      <c r="M188" s="54">
        <f t="shared" si="156"/>
        <v>0</v>
      </c>
      <c r="N188" s="62"/>
    </row>
    <row r="189" spans="1:14" ht="18.95" hidden="1" customHeight="1">
      <c r="A189" s="23"/>
      <c r="B189" s="51"/>
      <c r="C189" s="51"/>
      <c r="D189" s="52"/>
      <c r="E189" s="53"/>
      <c r="F189" s="54"/>
      <c r="G189" s="54"/>
      <c r="H189" s="54"/>
      <c r="I189" s="54"/>
      <c r="J189" s="54"/>
      <c r="K189" s="54"/>
      <c r="L189" s="54"/>
      <c r="M189" s="54"/>
      <c r="N189" s="55"/>
    </row>
    <row r="190" spans="1:14" ht="18.95" hidden="1" customHeight="1">
      <c r="A190" s="23"/>
      <c r="B190" s="44" t="s">
        <v>144</v>
      </c>
      <c r="C190" s="44" t="s">
        <v>5</v>
      </c>
      <c r="D190" s="45">
        <v>1</v>
      </c>
      <c r="E190" s="46" t="s">
        <v>215</v>
      </c>
      <c r="F190" s="47"/>
      <c r="G190" s="47">
        <f>(SUMIF($A191:$A194,"북단합전",G191:G194))</f>
        <v>0</v>
      </c>
      <c r="H190" s="47"/>
      <c r="I190" s="47">
        <f>(SUMIF($A191:$A194,"북단합전",I191:I194))</f>
        <v>0</v>
      </c>
      <c r="J190" s="47"/>
      <c r="K190" s="47">
        <f>(SUMIF($A191:$A194,"북단합전",K191:K194))</f>
        <v>0</v>
      </c>
      <c r="L190" s="47"/>
      <c r="M190" s="47">
        <f t="shared" ref="M190:M193" si="161">G190+I190+K190</f>
        <v>0</v>
      </c>
      <c r="N190" s="48"/>
    </row>
    <row r="191" spans="1:14" ht="18.95" hidden="1" customHeight="1">
      <c r="A191" s="23" t="s">
        <v>299</v>
      </c>
      <c r="B191" s="44" t="s">
        <v>13</v>
      </c>
      <c r="C191" s="44" t="s">
        <v>5</v>
      </c>
      <c r="D191" s="45">
        <v>1</v>
      </c>
      <c r="E191" s="46" t="s">
        <v>215</v>
      </c>
      <c r="F191" s="47">
        <f>G195</f>
        <v>0</v>
      </c>
      <c r="G191" s="47">
        <f t="shared" ref="G191:G193" si="162">INT(F191*D191)</f>
        <v>0</v>
      </c>
      <c r="H191" s="47">
        <f>I195</f>
        <v>0</v>
      </c>
      <c r="I191" s="47">
        <f t="shared" ref="I191:I193" si="163">INT(H191*D191)</f>
        <v>0</v>
      </c>
      <c r="J191" s="47">
        <f>K195</f>
        <v>0</v>
      </c>
      <c r="K191" s="47">
        <f t="shared" ref="K191:K193" si="164">INT(J191*D191)</f>
        <v>0</v>
      </c>
      <c r="L191" s="47">
        <f t="shared" ref="L191:L193" si="165">F191+H191+J191</f>
        <v>0</v>
      </c>
      <c r="M191" s="47">
        <f t="shared" si="161"/>
        <v>0</v>
      </c>
      <c r="N191" s="48"/>
    </row>
    <row r="192" spans="1:14" ht="18.95" hidden="1" customHeight="1">
      <c r="A192" s="23" t="s">
        <v>299</v>
      </c>
      <c r="B192" s="44" t="s">
        <v>14</v>
      </c>
      <c r="C192" s="44" t="s">
        <v>5</v>
      </c>
      <c r="D192" s="45">
        <v>1</v>
      </c>
      <c r="E192" s="46" t="s">
        <v>215</v>
      </c>
      <c r="F192" s="47">
        <f>G209</f>
        <v>0</v>
      </c>
      <c r="G192" s="47">
        <f t="shared" si="162"/>
        <v>0</v>
      </c>
      <c r="H192" s="47">
        <f>I209</f>
        <v>0</v>
      </c>
      <c r="I192" s="47">
        <f t="shared" si="163"/>
        <v>0</v>
      </c>
      <c r="J192" s="47">
        <f>K209</f>
        <v>0</v>
      </c>
      <c r="K192" s="47">
        <f t="shared" si="164"/>
        <v>0</v>
      </c>
      <c r="L192" s="47">
        <f t="shared" si="165"/>
        <v>0</v>
      </c>
      <c r="M192" s="47">
        <f t="shared" si="161"/>
        <v>0</v>
      </c>
      <c r="N192" s="48"/>
    </row>
    <row r="193" spans="1:14" ht="18.95" hidden="1" customHeight="1">
      <c r="A193" s="23" t="s">
        <v>299</v>
      </c>
      <c r="B193" s="44" t="s">
        <v>135</v>
      </c>
      <c r="C193" s="44" t="s">
        <v>5</v>
      </c>
      <c r="D193" s="45">
        <v>1</v>
      </c>
      <c r="E193" s="46" t="s">
        <v>215</v>
      </c>
      <c r="F193" s="47">
        <f>G221</f>
        <v>0</v>
      </c>
      <c r="G193" s="47">
        <f t="shared" si="162"/>
        <v>0</v>
      </c>
      <c r="H193" s="47">
        <f>I221</f>
        <v>0</v>
      </c>
      <c r="I193" s="47">
        <f t="shared" si="163"/>
        <v>0</v>
      </c>
      <c r="J193" s="47">
        <f>K221</f>
        <v>0</v>
      </c>
      <c r="K193" s="47">
        <f t="shared" si="164"/>
        <v>0</v>
      </c>
      <c r="L193" s="47">
        <f t="shared" si="165"/>
        <v>0</v>
      </c>
      <c r="M193" s="47">
        <f t="shared" si="161"/>
        <v>0</v>
      </c>
      <c r="N193" s="48"/>
    </row>
    <row r="194" spans="1:14" ht="18.95" hidden="1" customHeight="1">
      <c r="A194" s="23"/>
      <c r="B194" s="51"/>
      <c r="C194" s="51"/>
      <c r="D194" s="52"/>
      <c r="E194" s="53"/>
      <c r="F194" s="54"/>
      <c r="G194" s="54"/>
      <c r="H194" s="54"/>
      <c r="I194" s="54"/>
      <c r="J194" s="54"/>
      <c r="K194" s="54"/>
      <c r="L194" s="54"/>
      <c r="M194" s="54"/>
      <c r="N194" s="55"/>
    </row>
    <row r="195" spans="1:14" ht="18.95" hidden="1" customHeight="1">
      <c r="A195" s="23"/>
      <c r="B195" s="44" t="s">
        <v>15</v>
      </c>
      <c r="C195" s="44"/>
      <c r="D195" s="45">
        <v>1</v>
      </c>
      <c r="E195" s="46" t="s">
        <v>215</v>
      </c>
      <c r="F195" s="47"/>
      <c r="G195" s="47">
        <f>(SUMIF($A196:$A207,"상류합전",G196:G207))</f>
        <v>0</v>
      </c>
      <c r="H195" s="47"/>
      <c r="I195" s="47">
        <f>(SUMIF($A196:$A207,"상류합전",I196:I207))</f>
        <v>0</v>
      </c>
      <c r="J195" s="47"/>
      <c r="K195" s="47">
        <f>(SUMIF($A196:$A207,"상류합전",K196:K207))</f>
        <v>0</v>
      </c>
      <c r="L195" s="47"/>
      <c r="M195" s="47">
        <f t="shared" ref="M195:M207" si="166">G195+I195+K195</f>
        <v>0</v>
      </c>
      <c r="N195" s="48"/>
    </row>
    <row r="196" spans="1:14" ht="18.95" hidden="1" customHeight="1">
      <c r="A196" s="23" t="s">
        <v>293</v>
      </c>
      <c r="B196" s="56" t="s">
        <v>145</v>
      </c>
      <c r="C196" s="56"/>
      <c r="D196" s="57"/>
      <c r="E196" s="58"/>
      <c r="F196" s="59"/>
      <c r="G196" s="59">
        <f>(SUMIF($A197:$A200,"전",G197:G200))</f>
        <v>0</v>
      </c>
      <c r="H196" s="59"/>
      <c r="I196" s="59">
        <f>(SUMIF($A197:$A200,"전",I197:I200))</f>
        <v>0</v>
      </c>
      <c r="J196" s="59"/>
      <c r="K196" s="59">
        <f>(SUMIF($A197:$A200,"전",K197:K200))</f>
        <v>0</v>
      </c>
      <c r="L196" s="59"/>
      <c r="M196" s="59">
        <f t="shared" si="166"/>
        <v>0</v>
      </c>
      <c r="N196" s="60"/>
    </row>
    <row r="197" spans="1:14" ht="18.95" hidden="1" customHeight="1">
      <c r="A197" s="23" t="s">
        <v>303</v>
      </c>
      <c r="B197" s="61" t="s">
        <v>56</v>
      </c>
      <c r="C197" s="61" t="s">
        <v>57</v>
      </c>
      <c r="D197" s="52"/>
      <c r="E197" s="53" t="s">
        <v>20</v>
      </c>
      <c r="F197" s="54">
        <v>6660</v>
      </c>
      <c r="G197" s="54">
        <f t="shared" ref="G197:G200" si="167">INT(F197*D197)</f>
        <v>0</v>
      </c>
      <c r="H197" s="54">
        <v>11790</v>
      </c>
      <c r="I197" s="54">
        <f t="shared" ref="I197:I200" si="168">INT(H197*D197)</f>
        <v>0</v>
      </c>
      <c r="J197" s="54">
        <v>3824</v>
      </c>
      <c r="K197" s="54">
        <f t="shared" ref="K197:K200" si="169">INT(J197*D197)</f>
        <v>0</v>
      </c>
      <c r="L197" s="54">
        <f t="shared" ref="L197:L200" si="170">F197+H197+J197</f>
        <v>22274</v>
      </c>
      <c r="M197" s="54">
        <f t="shared" si="166"/>
        <v>0</v>
      </c>
      <c r="N197" s="62"/>
    </row>
    <row r="198" spans="1:14" ht="18.95" hidden="1" customHeight="1">
      <c r="A198" s="23" t="s">
        <v>303</v>
      </c>
      <c r="B198" s="61" t="s">
        <v>58</v>
      </c>
      <c r="C198" s="61" t="s">
        <v>304</v>
      </c>
      <c r="D198" s="52"/>
      <c r="E198" s="53" t="s">
        <v>20</v>
      </c>
      <c r="F198" s="54">
        <v>13270</v>
      </c>
      <c r="G198" s="54">
        <f t="shared" si="167"/>
        <v>0</v>
      </c>
      <c r="H198" s="54">
        <v>10915</v>
      </c>
      <c r="I198" s="54">
        <f t="shared" si="168"/>
        <v>0</v>
      </c>
      <c r="J198" s="54">
        <v>483</v>
      </c>
      <c r="K198" s="54">
        <f t="shared" si="169"/>
        <v>0</v>
      </c>
      <c r="L198" s="54">
        <f t="shared" si="170"/>
        <v>24668</v>
      </c>
      <c r="M198" s="54">
        <f t="shared" si="166"/>
        <v>0</v>
      </c>
      <c r="N198" s="62"/>
    </row>
    <row r="199" spans="1:14" ht="18.95" hidden="1" customHeight="1">
      <c r="A199" s="23" t="s">
        <v>303</v>
      </c>
      <c r="B199" s="61" t="s">
        <v>146</v>
      </c>
      <c r="C199" s="61" t="s">
        <v>57</v>
      </c>
      <c r="D199" s="52"/>
      <c r="E199" s="53" t="s">
        <v>20</v>
      </c>
      <c r="F199" s="54">
        <v>6660</v>
      </c>
      <c r="G199" s="54">
        <f t="shared" si="167"/>
        <v>0</v>
      </c>
      <c r="H199" s="54">
        <v>11790</v>
      </c>
      <c r="I199" s="54">
        <f t="shared" si="168"/>
        <v>0</v>
      </c>
      <c r="J199" s="54">
        <v>3824</v>
      </c>
      <c r="K199" s="54">
        <f t="shared" si="169"/>
        <v>0</v>
      </c>
      <c r="L199" s="54">
        <f t="shared" si="170"/>
        <v>22274</v>
      </c>
      <c r="M199" s="54">
        <f t="shared" si="166"/>
        <v>0</v>
      </c>
      <c r="N199" s="62"/>
    </row>
    <row r="200" spans="1:14" ht="18.95" hidden="1" customHeight="1">
      <c r="A200" s="23" t="s">
        <v>303</v>
      </c>
      <c r="B200" s="61" t="s">
        <v>138</v>
      </c>
      <c r="C200" s="61" t="s">
        <v>139</v>
      </c>
      <c r="D200" s="52"/>
      <c r="E200" s="53" t="s">
        <v>20</v>
      </c>
      <c r="F200" s="54">
        <v>41885</v>
      </c>
      <c r="G200" s="54">
        <f t="shared" si="167"/>
        <v>0</v>
      </c>
      <c r="H200" s="54">
        <v>29585</v>
      </c>
      <c r="I200" s="54">
        <f t="shared" si="168"/>
        <v>0</v>
      </c>
      <c r="J200" s="54">
        <v>8741</v>
      </c>
      <c r="K200" s="54">
        <f t="shared" si="169"/>
        <v>0</v>
      </c>
      <c r="L200" s="54">
        <f t="shared" si="170"/>
        <v>80211</v>
      </c>
      <c r="M200" s="54">
        <f t="shared" si="166"/>
        <v>0</v>
      </c>
      <c r="N200" s="62"/>
    </row>
    <row r="201" spans="1:14" ht="18.95" hidden="1" customHeight="1">
      <c r="A201" s="23" t="s">
        <v>293</v>
      </c>
      <c r="B201" s="56" t="s">
        <v>147</v>
      </c>
      <c r="C201" s="56" t="s">
        <v>5</v>
      </c>
      <c r="D201" s="57"/>
      <c r="E201" s="58"/>
      <c r="F201" s="59"/>
      <c r="G201" s="59">
        <f>(SUMIF($A202:$A203,"전",G202:G203))</f>
        <v>0</v>
      </c>
      <c r="H201" s="59"/>
      <c r="I201" s="59">
        <f>(SUMIF($A202:$A203,"전",I202:I203))</f>
        <v>0</v>
      </c>
      <c r="J201" s="59"/>
      <c r="K201" s="59">
        <f>(SUMIF($A202:$A203,"전",K202:K203))</f>
        <v>0</v>
      </c>
      <c r="L201" s="59"/>
      <c r="M201" s="59">
        <f t="shared" si="166"/>
        <v>0</v>
      </c>
      <c r="N201" s="60"/>
    </row>
    <row r="202" spans="1:14" ht="18.95" hidden="1" customHeight="1">
      <c r="A202" s="23" t="s">
        <v>303</v>
      </c>
      <c r="B202" s="61" t="s">
        <v>63</v>
      </c>
      <c r="C202" s="61" t="s">
        <v>5</v>
      </c>
      <c r="D202" s="63"/>
      <c r="E202" s="53" t="s">
        <v>32</v>
      </c>
      <c r="F202" s="54">
        <v>742</v>
      </c>
      <c r="G202" s="54">
        <f t="shared" ref="G202:G203" si="171">INT(F202*D202)</f>
        <v>0</v>
      </c>
      <c r="H202" s="54">
        <v>21740</v>
      </c>
      <c r="I202" s="54">
        <f t="shared" ref="I202:I203" si="172">INT(H202*D202)</f>
        <v>0</v>
      </c>
      <c r="J202" s="54">
        <v>438</v>
      </c>
      <c r="K202" s="54">
        <f t="shared" ref="K202:K203" si="173">INT(J202*D202)</f>
        <v>0</v>
      </c>
      <c r="L202" s="54">
        <f t="shared" ref="L202:L203" si="174">F202+H202+J202</f>
        <v>22920</v>
      </c>
      <c r="M202" s="54">
        <f t="shared" si="166"/>
        <v>0</v>
      </c>
      <c r="N202" s="62"/>
    </row>
    <row r="203" spans="1:14" ht="18.95" hidden="1" customHeight="1">
      <c r="A203" s="23" t="s">
        <v>303</v>
      </c>
      <c r="B203" s="61" t="s">
        <v>65</v>
      </c>
      <c r="C203" s="61" t="s">
        <v>5</v>
      </c>
      <c r="D203" s="52"/>
      <c r="E203" s="53" t="s">
        <v>44</v>
      </c>
      <c r="F203" s="54">
        <v>0</v>
      </c>
      <c r="G203" s="54">
        <f t="shared" si="171"/>
        <v>0</v>
      </c>
      <c r="H203" s="54">
        <v>1579</v>
      </c>
      <c r="I203" s="54">
        <f t="shared" si="172"/>
        <v>0</v>
      </c>
      <c r="J203" s="54">
        <v>0</v>
      </c>
      <c r="K203" s="54">
        <f t="shared" si="173"/>
        <v>0</v>
      </c>
      <c r="L203" s="54">
        <f t="shared" si="174"/>
        <v>1579</v>
      </c>
      <c r="M203" s="54">
        <f t="shared" si="166"/>
        <v>0</v>
      </c>
      <c r="N203" s="62"/>
    </row>
    <row r="204" spans="1:14" ht="18.95" hidden="1" customHeight="1">
      <c r="A204" s="23" t="s">
        <v>293</v>
      </c>
      <c r="B204" s="56" t="s">
        <v>148</v>
      </c>
      <c r="C204" s="56" t="s">
        <v>5</v>
      </c>
      <c r="D204" s="57"/>
      <c r="E204" s="58"/>
      <c r="F204" s="59"/>
      <c r="G204" s="59">
        <f>(SUMIF($A205:$A207,"전",G205:G207))</f>
        <v>0</v>
      </c>
      <c r="H204" s="59"/>
      <c r="I204" s="59">
        <f>(SUMIF($A205:$A207,"전",I205:I207))</f>
        <v>0</v>
      </c>
      <c r="J204" s="59"/>
      <c r="K204" s="59">
        <f>(SUMIF($A205:$A207,"전",K205:K207))</f>
        <v>0</v>
      </c>
      <c r="L204" s="59"/>
      <c r="M204" s="59">
        <f t="shared" si="166"/>
        <v>0</v>
      </c>
      <c r="N204" s="60"/>
    </row>
    <row r="205" spans="1:14" ht="18.95" hidden="1" customHeight="1">
      <c r="A205" s="23" t="s">
        <v>303</v>
      </c>
      <c r="B205" s="61" t="s">
        <v>76</v>
      </c>
      <c r="C205" s="61" t="s">
        <v>149</v>
      </c>
      <c r="D205" s="64"/>
      <c r="E205" s="53" t="s">
        <v>32</v>
      </c>
      <c r="F205" s="54">
        <v>522</v>
      </c>
      <c r="G205" s="54">
        <f t="shared" ref="G205:G207" si="175">INT(F205*D205)</f>
        <v>0</v>
      </c>
      <c r="H205" s="54">
        <v>12361</v>
      </c>
      <c r="I205" s="54">
        <f t="shared" ref="I205:I207" si="176">INT(H205*D205)</f>
        <v>0</v>
      </c>
      <c r="J205" s="54">
        <v>218</v>
      </c>
      <c r="K205" s="54">
        <f t="shared" ref="K205:K207" si="177">INT(J205*D205)</f>
        <v>0</v>
      </c>
      <c r="L205" s="54">
        <f t="shared" ref="L205:L207" si="178">F205+H205+J205</f>
        <v>13101</v>
      </c>
      <c r="M205" s="54">
        <f t="shared" si="166"/>
        <v>0</v>
      </c>
      <c r="N205" s="62"/>
    </row>
    <row r="206" spans="1:14" ht="18.95" hidden="1" customHeight="1">
      <c r="A206" s="23" t="s">
        <v>303</v>
      </c>
      <c r="B206" s="61" t="s">
        <v>80</v>
      </c>
      <c r="C206" s="61" t="s">
        <v>81</v>
      </c>
      <c r="D206" s="64"/>
      <c r="E206" s="53" t="s">
        <v>20</v>
      </c>
      <c r="F206" s="54">
        <v>67356</v>
      </c>
      <c r="G206" s="54">
        <f t="shared" si="175"/>
        <v>0</v>
      </c>
      <c r="H206" s="54">
        <v>51796</v>
      </c>
      <c r="I206" s="54">
        <f t="shared" si="176"/>
        <v>0</v>
      </c>
      <c r="J206" s="54">
        <v>656</v>
      </c>
      <c r="K206" s="54">
        <f t="shared" si="177"/>
        <v>0</v>
      </c>
      <c r="L206" s="54">
        <f t="shared" si="178"/>
        <v>119808</v>
      </c>
      <c r="M206" s="54">
        <f t="shared" si="166"/>
        <v>0</v>
      </c>
      <c r="N206" s="62"/>
    </row>
    <row r="207" spans="1:14" ht="18.95" hidden="1" customHeight="1">
      <c r="A207" s="23" t="s">
        <v>303</v>
      </c>
      <c r="B207" s="61" t="s">
        <v>141</v>
      </c>
      <c r="C207" s="61" t="s">
        <v>5</v>
      </c>
      <c r="D207" s="52"/>
      <c r="E207" s="53" t="s">
        <v>20</v>
      </c>
      <c r="F207" s="54">
        <v>12971</v>
      </c>
      <c r="G207" s="54">
        <f t="shared" si="175"/>
        <v>0</v>
      </c>
      <c r="H207" s="54">
        <v>10525</v>
      </c>
      <c r="I207" s="54">
        <f t="shared" si="176"/>
        <v>0</v>
      </c>
      <c r="J207" s="54">
        <v>159</v>
      </c>
      <c r="K207" s="54">
        <f t="shared" si="177"/>
        <v>0</v>
      </c>
      <c r="L207" s="54">
        <f t="shared" si="178"/>
        <v>23655</v>
      </c>
      <c r="M207" s="54">
        <f t="shared" si="166"/>
        <v>0</v>
      </c>
      <c r="N207" s="62"/>
    </row>
    <row r="208" spans="1:14" ht="18.95" hidden="1" customHeight="1">
      <c r="A208" s="23"/>
      <c r="B208" s="51"/>
      <c r="C208" s="51"/>
      <c r="D208" s="52"/>
      <c r="E208" s="53"/>
      <c r="F208" s="54"/>
      <c r="G208" s="54"/>
      <c r="H208" s="54"/>
      <c r="I208" s="54"/>
      <c r="J208" s="54"/>
      <c r="K208" s="54"/>
      <c r="L208" s="54"/>
      <c r="M208" s="54"/>
      <c r="N208" s="55"/>
    </row>
    <row r="209" spans="1:14" ht="18.95" hidden="1" customHeight="1">
      <c r="A209" s="23"/>
      <c r="B209" s="44" t="s">
        <v>67</v>
      </c>
      <c r="C209" s="44" t="s">
        <v>5</v>
      </c>
      <c r="D209" s="45">
        <v>1</v>
      </c>
      <c r="E209" s="46" t="s">
        <v>215</v>
      </c>
      <c r="F209" s="47"/>
      <c r="G209" s="47">
        <f>(SUMIF($A210:$A219,"하류합전",G210:G219))</f>
        <v>0</v>
      </c>
      <c r="H209" s="47"/>
      <c r="I209" s="47">
        <f>(SUMIF($A210:$A219,"하류합전",I210:I219))</f>
        <v>0</v>
      </c>
      <c r="J209" s="47"/>
      <c r="K209" s="47">
        <f>(SUMIF($A210:$A219,"하류합전",K210:K219))</f>
        <v>0</v>
      </c>
      <c r="L209" s="47"/>
      <c r="M209" s="47">
        <f t="shared" ref="M209:M219" si="179">G209+I209+K209</f>
        <v>0</v>
      </c>
      <c r="N209" s="48"/>
    </row>
    <row r="210" spans="1:14" ht="18.95" hidden="1" customHeight="1">
      <c r="A210" s="23" t="s">
        <v>294</v>
      </c>
      <c r="B210" s="56" t="s">
        <v>145</v>
      </c>
      <c r="C210" s="56" t="s">
        <v>5</v>
      </c>
      <c r="D210" s="57"/>
      <c r="E210" s="58"/>
      <c r="F210" s="59"/>
      <c r="G210" s="59">
        <f>(SUMIF($A211:$A214,"전",G211:G214))</f>
        <v>0</v>
      </c>
      <c r="H210" s="59"/>
      <c r="I210" s="59">
        <f>(SUMIF($A211:$A214,"전",I211:I214))</f>
        <v>0</v>
      </c>
      <c r="J210" s="59"/>
      <c r="K210" s="59">
        <f>(SUMIF($A211:$A214,"전",K211:K214))</f>
        <v>0</v>
      </c>
      <c r="L210" s="59"/>
      <c r="M210" s="59">
        <f t="shared" si="179"/>
        <v>0</v>
      </c>
      <c r="N210" s="60"/>
    </row>
    <row r="211" spans="1:14" ht="18.95" hidden="1" customHeight="1">
      <c r="A211" s="23" t="s">
        <v>303</v>
      </c>
      <c r="B211" s="61" t="s">
        <v>23</v>
      </c>
      <c r="C211" s="61" t="s">
        <v>57</v>
      </c>
      <c r="D211" s="52"/>
      <c r="E211" s="53" t="s">
        <v>20</v>
      </c>
      <c r="F211" s="54">
        <v>6660</v>
      </c>
      <c r="G211" s="54">
        <f t="shared" ref="G211:G214" si="180">INT(F211*D211)</f>
        <v>0</v>
      </c>
      <c r="H211" s="54">
        <v>11790</v>
      </c>
      <c r="I211" s="54">
        <f t="shared" ref="I211:I214" si="181">INT(H211*D211)</f>
        <v>0</v>
      </c>
      <c r="J211" s="54">
        <v>3824</v>
      </c>
      <c r="K211" s="54">
        <f t="shared" ref="K211:K214" si="182">INT(J211*D211)</f>
        <v>0</v>
      </c>
      <c r="L211" s="54">
        <f t="shared" ref="L211:L214" si="183">F211+H211+J211</f>
        <v>22274</v>
      </c>
      <c r="M211" s="54">
        <f t="shared" si="179"/>
        <v>0</v>
      </c>
      <c r="N211" s="62"/>
    </row>
    <row r="212" spans="1:14" ht="18.95" hidden="1" customHeight="1">
      <c r="A212" s="23" t="s">
        <v>303</v>
      </c>
      <c r="B212" s="61" t="s">
        <v>58</v>
      </c>
      <c r="C212" s="61" t="s">
        <v>304</v>
      </c>
      <c r="D212" s="52"/>
      <c r="E212" s="53" t="s">
        <v>20</v>
      </c>
      <c r="F212" s="54">
        <v>13270</v>
      </c>
      <c r="G212" s="54">
        <f t="shared" si="180"/>
        <v>0</v>
      </c>
      <c r="H212" s="54">
        <v>10915</v>
      </c>
      <c r="I212" s="54">
        <f t="shared" si="181"/>
        <v>0</v>
      </c>
      <c r="J212" s="54">
        <v>483</v>
      </c>
      <c r="K212" s="54">
        <f t="shared" si="182"/>
        <v>0</v>
      </c>
      <c r="L212" s="54">
        <f t="shared" si="183"/>
        <v>24668</v>
      </c>
      <c r="M212" s="54">
        <f t="shared" si="179"/>
        <v>0</v>
      </c>
      <c r="N212" s="62"/>
    </row>
    <row r="213" spans="1:14" ht="18.95" hidden="1" customHeight="1">
      <c r="A213" s="23" t="s">
        <v>303</v>
      </c>
      <c r="B213" s="61" t="s">
        <v>146</v>
      </c>
      <c r="C213" s="61" t="s">
        <v>57</v>
      </c>
      <c r="D213" s="52"/>
      <c r="E213" s="53" t="s">
        <v>20</v>
      </c>
      <c r="F213" s="54">
        <v>6660</v>
      </c>
      <c r="G213" s="54">
        <f t="shared" si="180"/>
        <v>0</v>
      </c>
      <c r="H213" s="54">
        <v>11790</v>
      </c>
      <c r="I213" s="54">
        <f t="shared" si="181"/>
        <v>0</v>
      </c>
      <c r="J213" s="54">
        <v>3824</v>
      </c>
      <c r="K213" s="54">
        <f t="shared" si="182"/>
        <v>0</v>
      </c>
      <c r="L213" s="54">
        <f t="shared" si="183"/>
        <v>22274</v>
      </c>
      <c r="M213" s="54">
        <f t="shared" si="179"/>
        <v>0</v>
      </c>
      <c r="N213" s="62"/>
    </row>
    <row r="214" spans="1:14" ht="18.95" hidden="1" customHeight="1">
      <c r="A214" s="23" t="s">
        <v>303</v>
      </c>
      <c r="B214" s="61" t="s">
        <v>138</v>
      </c>
      <c r="C214" s="61" t="s">
        <v>139</v>
      </c>
      <c r="D214" s="52"/>
      <c r="E214" s="53" t="s">
        <v>20</v>
      </c>
      <c r="F214" s="54">
        <v>41885</v>
      </c>
      <c r="G214" s="54">
        <f t="shared" si="180"/>
        <v>0</v>
      </c>
      <c r="H214" s="54">
        <v>29585</v>
      </c>
      <c r="I214" s="54">
        <f t="shared" si="181"/>
        <v>0</v>
      </c>
      <c r="J214" s="54">
        <v>8741</v>
      </c>
      <c r="K214" s="54">
        <f t="shared" si="182"/>
        <v>0</v>
      </c>
      <c r="L214" s="54">
        <f t="shared" si="183"/>
        <v>80211</v>
      </c>
      <c r="M214" s="54">
        <f t="shared" si="179"/>
        <v>0</v>
      </c>
      <c r="N214" s="62"/>
    </row>
    <row r="215" spans="1:14" ht="18.95" hidden="1" customHeight="1">
      <c r="A215" s="23" t="s">
        <v>294</v>
      </c>
      <c r="B215" s="56" t="s">
        <v>147</v>
      </c>
      <c r="C215" s="56" t="s">
        <v>5</v>
      </c>
      <c r="D215" s="57"/>
      <c r="E215" s="58"/>
      <c r="F215" s="59"/>
      <c r="G215" s="59">
        <f>(SUMIF($A216:$A216,"전",G216:G216))</f>
        <v>0</v>
      </c>
      <c r="H215" s="59"/>
      <c r="I215" s="59">
        <f>(SUMIF($A216:$A216,"전",I216:I216))</f>
        <v>0</v>
      </c>
      <c r="J215" s="59"/>
      <c r="K215" s="59">
        <f>(SUMIF($A216:$A216,"전",K216:K216))</f>
        <v>0</v>
      </c>
      <c r="L215" s="59"/>
      <c r="M215" s="59">
        <f t="shared" si="179"/>
        <v>0</v>
      </c>
      <c r="N215" s="60"/>
    </row>
    <row r="216" spans="1:14" ht="18.95" hidden="1" customHeight="1">
      <c r="A216" s="23" t="s">
        <v>303</v>
      </c>
      <c r="B216" s="61" t="s">
        <v>63</v>
      </c>
      <c r="C216" s="61" t="s">
        <v>5</v>
      </c>
      <c r="D216" s="63"/>
      <c r="E216" s="53" t="s">
        <v>32</v>
      </c>
      <c r="F216" s="54">
        <v>742</v>
      </c>
      <c r="G216" s="54">
        <f t="shared" ref="G216" si="184">INT(F216*D216)</f>
        <v>0</v>
      </c>
      <c r="H216" s="54">
        <v>21740</v>
      </c>
      <c r="I216" s="54">
        <f t="shared" ref="I216" si="185">INT(H216*D216)</f>
        <v>0</v>
      </c>
      <c r="J216" s="54">
        <v>438</v>
      </c>
      <c r="K216" s="54">
        <f t="shared" ref="K216" si="186">INT(J216*D216)</f>
        <v>0</v>
      </c>
      <c r="L216" s="54">
        <f t="shared" ref="L216" si="187">F216+H216+J216</f>
        <v>22920</v>
      </c>
      <c r="M216" s="54">
        <f t="shared" si="179"/>
        <v>0</v>
      </c>
      <c r="N216" s="62"/>
    </row>
    <row r="217" spans="1:14" ht="18.95" hidden="1" customHeight="1">
      <c r="A217" s="23" t="s">
        <v>294</v>
      </c>
      <c r="B217" s="56" t="s">
        <v>150</v>
      </c>
      <c r="C217" s="56" t="s">
        <v>5</v>
      </c>
      <c r="D217" s="57"/>
      <c r="E217" s="58"/>
      <c r="F217" s="59"/>
      <c r="G217" s="59">
        <f>(SUMIF($A218:$A219,"전",G218:G219))</f>
        <v>0</v>
      </c>
      <c r="H217" s="59"/>
      <c r="I217" s="59">
        <f>(SUMIF($A218:$A219,"전",I218:I219))</f>
        <v>0</v>
      </c>
      <c r="J217" s="59"/>
      <c r="K217" s="59">
        <f>(SUMIF($A218:$A219,"전",K218:K219))</f>
        <v>0</v>
      </c>
      <c r="L217" s="59"/>
      <c r="M217" s="59">
        <f t="shared" si="179"/>
        <v>0</v>
      </c>
      <c r="N217" s="60"/>
    </row>
    <row r="218" spans="1:14" ht="18.95" hidden="1" customHeight="1">
      <c r="A218" s="23" t="s">
        <v>303</v>
      </c>
      <c r="B218" s="61" t="s">
        <v>80</v>
      </c>
      <c r="C218" s="61" t="s">
        <v>81</v>
      </c>
      <c r="D218" s="64"/>
      <c r="E218" s="53" t="s">
        <v>20</v>
      </c>
      <c r="F218" s="54">
        <v>67356</v>
      </c>
      <c r="G218" s="54">
        <f t="shared" ref="G218:G219" si="188">INT(F218*D218)</f>
        <v>0</v>
      </c>
      <c r="H218" s="54">
        <v>51796</v>
      </c>
      <c r="I218" s="54">
        <f t="shared" ref="I218:I219" si="189">INT(H218*D218)</f>
        <v>0</v>
      </c>
      <c r="J218" s="54">
        <v>656</v>
      </c>
      <c r="K218" s="54">
        <f t="shared" ref="K218:K219" si="190">INT(J218*D218)</f>
        <v>0</v>
      </c>
      <c r="L218" s="54">
        <f t="shared" ref="L218:L219" si="191">F218+H218+J218</f>
        <v>119808</v>
      </c>
      <c r="M218" s="54">
        <f t="shared" si="179"/>
        <v>0</v>
      </c>
      <c r="N218" s="62"/>
    </row>
    <row r="219" spans="1:14" ht="18.95" hidden="1" customHeight="1">
      <c r="A219" s="23" t="s">
        <v>303</v>
      </c>
      <c r="B219" s="61" t="s">
        <v>141</v>
      </c>
      <c r="C219" s="61" t="s">
        <v>5</v>
      </c>
      <c r="D219" s="52"/>
      <c r="E219" s="53" t="s">
        <v>20</v>
      </c>
      <c r="F219" s="54">
        <v>12971</v>
      </c>
      <c r="G219" s="54">
        <f t="shared" si="188"/>
        <v>0</v>
      </c>
      <c r="H219" s="54">
        <v>10525</v>
      </c>
      <c r="I219" s="54">
        <f t="shared" si="189"/>
        <v>0</v>
      </c>
      <c r="J219" s="54">
        <v>159</v>
      </c>
      <c r="K219" s="54">
        <f t="shared" si="190"/>
        <v>0</v>
      </c>
      <c r="L219" s="54">
        <f t="shared" si="191"/>
        <v>23655</v>
      </c>
      <c r="M219" s="54">
        <f t="shared" si="179"/>
        <v>0</v>
      </c>
      <c r="N219" s="62"/>
    </row>
    <row r="220" spans="1:14" ht="18.95" hidden="1" customHeight="1">
      <c r="A220" s="23"/>
      <c r="B220" s="51"/>
      <c r="C220" s="51"/>
      <c r="D220" s="52"/>
      <c r="E220" s="53"/>
      <c r="F220" s="54"/>
      <c r="G220" s="54"/>
      <c r="H220" s="54"/>
      <c r="I220" s="54"/>
      <c r="J220" s="54"/>
      <c r="K220" s="54"/>
      <c r="L220" s="54"/>
      <c r="M220" s="54"/>
      <c r="N220" s="55"/>
    </row>
    <row r="221" spans="1:14" ht="18.95" hidden="1" customHeight="1">
      <c r="A221" s="23"/>
      <c r="B221" s="44" t="s">
        <v>142</v>
      </c>
      <c r="C221" s="44" t="s">
        <v>5</v>
      </c>
      <c r="D221" s="45">
        <v>1</v>
      </c>
      <c r="E221" s="46" t="s">
        <v>215</v>
      </c>
      <c r="F221" s="47"/>
      <c r="G221" s="47">
        <f>(SUMIF($A222:$A222,"부대합전",G222:G222))</f>
        <v>0</v>
      </c>
      <c r="H221" s="47"/>
      <c r="I221" s="47">
        <f>(SUMIF($A222:$A222,"부대합전",I222:I222))</f>
        <v>0</v>
      </c>
      <c r="J221" s="47"/>
      <c r="K221" s="47">
        <f>(SUMIF($A222:$A222,"부대합전",K222:K222))</f>
        <v>0</v>
      </c>
      <c r="L221" s="47"/>
      <c r="M221" s="47">
        <f>G221+I221+K221</f>
        <v>0</v>
      </c>
      <c r="N221" s="48"/>
    </row>
    <row r="222" spans="1:14" ht="18.95" hidden="1" customHeight="1">
      <c r="A222" s="23" t="s">
        <v>297</v>
      </c>
      <c r="B222" s="56" t="s">
        <v>111</v>
      </c>
      <c r="C222" s="56" t="s">
        <v>5</v>
      </c>
      <c r="D222" s="57"/>
      <c r="E222" s="58"/>
      <c r="F222" s="59"/>
      <c r="G222" s="59">
        <f>(SUMIF($A223:$A224,"전",G223:G224))</f>
        <v>0</v>
      </c>
      <c r="H222" s="59"/>
      <c r="I222" s="59">
        <f>(SUMIF($A223:$A224,"전",I223:I224))</f>
        <v>0</v>
      </c>
      <c r="J222" s="59"/>
      <c r="K222" s="59">
        <f>(SUMIF($A223:$A224,"전",K223:K224))</f>
        <v>0</v>
      </c>
      <c r="L222" s="59"/>
      <c r="M222" s="59">
        <f>G222+I222+K222</f>
        <v>0</v>
      </c>
      <c r="N222" s="60"/>
    </row>
    <row r="223" spans="1:14" ht="18.95" hidden="1" customHeight="1">
      <c r="A223" s="23" t="s">
        <v>303</v>
      </c>
      <c r="B223" s="61" t="s">
        <v>143</v>
      </c>
      <c r="C223" s="61" t="s">
        <v>117</v>
      </c>
      <c r="D223" s="52"/>
      <c r="E223" s="53" t="s">
        <v>20</v>
      </c>
      <c r="F223" s="54">
        <v>10387</v>
      </c>
      <c r="G223" s="54">
        <f t="shared" ref="G223:G224" si="192">INT(F223*D223)</f>
        <v>0</v>
      </c>
      <c r="H223" s="54">
        <v>18562</v>
      </c>
      <c r="I223" s="54">
        <f t="shared" ref="I223:I224" si="193">INT(H223*D223)</f>
        <v>0</v>
      </c>
      <c r="J223" s="54">
        <v>344</v>
      </c>
      <c r="K223" s="54">
        <f t="shared" ref="K223:K224" si="194">INT(J223*D223)</f>
        <v>0</v>
      </c>
      <c r="L223" s="54">
        <f t="shared" ref="L223:M224" si="195">F223+H223+J223</f>
        <v>29293</v>
      </c>
      <c r="M223" s="54">
        <f t="shared" si="195"/>
        <v>0</v>
      </c>
      <c r="N223" s="62"/>
    </row>
    <row r="224" spans="1:14" ht="18.95" hidden="1" customHeight="1">
      <c r="A224" s="23" t="s">
        <v>303</v>
      </c>
      <c r="B224" s="61" t="s">
        <v>118</v>
      </c>
      <c r="C224" s="61" t="s">
        <v>119</v>
      </c>
      <c r="D224" s="52"/>
      <c r="E224" s="53" t="s">
        <v>20</v>
      </c>
      <c r="F224" s="54">
        <v>2909</v>
      </c>
      <c r="G224" s="54">
        <f t="shared" si="192"/>
        <v>0</v>
      </c>
      <c r="H224" s="54">
        <v>2439</v>
      </c>
      <c r="I224" s="54">
        <f t="shared" si="193"/>
        <v>0</v>
      </c>
      <c r="J224" s="54">
        <v>0</v>
      </c>
      <c r="K224" s="54">
        <f t="shared" si="194"/>
        <v>0</v>
      </c>
      <c r="L224" s="54">
        <f t="shared" si="195"/>
        <v>5348</v>
      </c>
      <c r="M224" s="54">
        <f t="shared" si="195"/>
        <v>0</v>
      </c>
      <c r="N224" s="62"/>
    </row>
    <row r="225" spans="1:14" ht="18.95" customHeight="1">
      <c r="A225" s="23"/>
      <c r="B225" s="51"/>
      <c r="C225" s="51"/>
      <c r="D225" s="52"/>
      <c r="E225" s="53"/>
      <c r="F225" s="54"/>
      <c r="G225" s="54"/>
      <c r="H225" s="54"/>
      <c r="I225" s="54"/>
      <c r="J225" s="54"/>
      <c r="K225" s="54"/>
      <c r="L225" s="54"/>
      <c r="M225" s="54"/>
      <c r="N225" s="55"/>
    </row>
    <row r="226" spans="1:14" ht="18.95" customHeight="1">
      <c r="A226" s="23"/>
      <c r="B226" s="44" t="s">
        <v>151</v>
      </c>
      <c r="C226" s="44" t="s">
        <v>5</v>
      </c>
      <c r="D226" s="45">
        <v>1</v>
      </c>
      <c r="E226" s="46" t="s">
        <v>215</v>
      </c>
      <c r="F226" s="47"/>
      <c r="G226" s="47">
        <f>(SUMIF($A227:$A230,"제요합전",G227:G230))</f>
        <v>0</v>
      </c>
      <c r="H226" s="47"/>
      <c r="I226" s="47">
        <f>(SUMIF($A227:$A230,"제요합전",I227:I230))</f>
        <v>0</v>
      </c>
      <c r="J226" s="47"/>
      <c r="K226" s="47">
        <f>(SUMIF($A227:$A230,"제요합전",K227:K230))</f>
        <v>0</v>
      </c>
      <c r="L226" s="47"/>
      <c r="M226" s="47">
        <f>G226+I226+K226</f>
        <v>0</v>
      </c>
      <c r="N226" s="48"/>
    </row>
    <row r="227" spans="1:14" ht="18.95" hidden="1" customHeight="1">
      <c r="A227" s="23" t="s">
        <v>300</v>
      </c>
      <c r="B227" s="56" t="s">
        <v>152</v>
      </c>
      <c r="C227" s="56" t="s">
        <v>5</v>
      </c>
      <c r="D227" s="57"/>
      <c r="E227" s="58"/>
      <c r="F227" s="59"/>
      <c r="G227" s="59">
        <f>(SUMIF($A228:$A228,"전",G228:G228))</f>
        <v>0</v>
      </c>
      <c r="H227" s="59"/>
      <c r="I227" s="59">
        <f>(SUMIF($A228:$A228,"전",I228:I228))</f>
        <v>0</v>
      </c>
      <c r="J227" s="59"/>
      <c r="K227" s="59">
        <f>(SUMIF($A228:$A228,"전",K228:K228))</f>
        <v>0</v>
      </c>
      <c r="L227" s="59"/>
      <c r="M227" s="59">
        <f>G227+I227+K227</f>
        <v>0</v>
      </c>
      <c r="N227" s="60"/>
    </row>
    <row r="228" spans="1:14" ht="18.95" hidden="1" customHeight="1">
      <c r="A228" s="23" t="s">
        <v>303</v>
      </c>
      <c r="B228" s="61" t="s">
        <v>153</v>
      </c>
      <c r="C228" s="61" t="s">
        <v>5</v>
      </c>
      <c r="D228" s="63">
        <v>0</v>
      </c>
      <c r="E228" s="53" t="s">
        <v>11</v>
      </c>
      <c r="F228" s="54">
        <v>0</v>
      </c>
      <c r="G228" s="54">
        <f t="shared" ref="G228" si="196">INT(F228*D228)</f>
        <v>0</v>
      </c>
      <c r="H228" s="54">
        <v>0</v>
      </c>
      <c r="I228" s="54">
        <f t="shared" ref="I228" si="197">INT(H228*D228)</f>
        <v>0</v>
      </c>
      <c r="J228" s="54">
        <v>21600000</v>
      </c>
      <c r="K228" s="54">
        <f t="shared" ref="K228" si="198">INT(J228*D228)</f>
        <v>0</v>
      </c>
      <c r="L228" s="54">
        <f t="shared" ref="L228:M228" si="199">F228+H228+J228</f>
        <v>21600000</v>
      </c>
      <c r="M228" s="54">
        <f t="shared" si="199"/>
        <v>0</v>
      </c>
      <c r="N228" s="62"/>
    </row>
    <row r="229" spans="1:14" ht="18.95" customHeight="1">
      <c r="A229" s="23" t="s">
        <v>300</v>
      </c>
      <c r="B229" s="56" t="s">
        <v>274</v>
      </c>
      <c r="C229" s="56" t="s">
        <v>5</v>
      </c>
      <c r="D229" s="57"/>
      <c r="E229" s="58"/>
      <c r="F229" s="59"/>
      <c r="G229" s="59">
        <f>(SUMIF($A230:$A230,"전",G230:G230))</f>
        <v>0</v>
      </c>
      <c r="H229" s="59"/>
      <c r="I229" s="59">
        <f>(SUMIF($A230:$A230,"전",I230:I230))</f>
        <v>0</v>
      </c>
      <c r="J229" s="59"/>
      <c r="K229" s="59">
        <f>(SUMIF($A230:$A230,"전",K230:K230))</f>
        <v>0</v>
      </c>
      <c r="L229" s="59"/>
      <c r="M229" s="59">
        <f>G229+I229+K229</f>
        <v>0</v>
      </c>
      <c r="N229" s="60"/>
    </row>
    <row r="230" spans="1:14" ht="18.95" customHeight="1">
      <c r="A230" s="23" t="s">
        <v>303</v>
      </c>
      <c r="B230" s="61" t="s">
        <v>276</v>
      </c>
      <c r="C230" s="61" t="s">
        <v>277</v>
      </c>
      <c r="D230" s="52"/>
      <c r="E230" s="53" t="s">
        <v>11</v>
      </c>
      <c r="F230" s="54">
        <v>0</v>
      </c>
      <c r="G230" s="54">
        <f t="shared" ref="G230" si="200">INT(F230*D230)</f>
        <v>0</v>
      </c>
      <c r="H230" s="54">
        <v>0</v>
      </c>
      <c r="I230" s="54">
        <f t="shared" ref="I230" si="201">INT(H230*D230)</f>
        <v>0</v>
      </c>
      <c r="J230" s="54">
        <v>4657383</v>
      </c>
      <c r="K230" s="54">
        <f>INT(J230*D230)</f>
        <v>0</v>
      </c>
      <c r="L230" s="54">
        <f t="shared" ref="L230:M230" si="202">F230+H230+J230</f>
        <v>4657383</v>
      </c>
      <c r="M230" s="54">
        <f t="shared" si="202"/>
        <v>0</v>
      </c>
      <c r="N230" s="62"/>
    </row>
    <row r="231" spans="1:14" ht="18.95" customHeight="1">
      <c r="A231" s="23"/>
      <c r="B231" s="51"/>
      <c r="C231" s="51"/>
      <c r="D231" s="52"/>
      <c r="E231" s="53"/>
      <c r="F231" s="54"/>
      <c r="G231" s="54"/>
      <c r="H231" s="54"/>
      <c r="I231" s="54"/>
      <c r="J231" s="54"/>
      <c r="K231" s="54"/>
      <c r="L231" s="54"/>
      <c r="M231" s="54"/>
      <c r="N231" s="55"/>
    </row>
    <row r="232" spans="1:14" ht="18.95" customHeight="1">
      <c r="A232" s="23"/>
      <c r="B232" s="44" t="s">
        <v>154</v>
      </c>
      <c r="C232" s="44"/>
      <c r="D232" s="45">
        <v>1</v>
      </c>
      <c r="E232" s="46" t="s">
        <v>215</v>
      </c>
      <c r="F232" s="47"/>
      <c r="G232" s="47">
        <f>(SUMIF($A233:$A233,"관급합전",G233:G233))</f>
        <v>0</v>
      </c>
      <c r="H232" s="47"/>
      <c r="I232" s="47">
        <f>(SUMIF($A233:$A233,"관급합전",I233:I233))</f>
        <v>0</v>
      </c>
      <c r="J232" s="47"/>
      <c r="K232" s="47">
        <f>(SUMIF($A233:$A233,"관급합전",K233:K233))</f>
        <v>0</v>
      </c>
      <c r="L232" s="47"/>
      <c r="M232" s="47">
        <f>G232+I232+K232</f>
        <v>0</v>
      </c>
      <c r="N232" s="48"/>
    </row>
    <row r="233" spans="1:14" ht="18.95" customHeight="1">
      <c r="A233" s="23" t="s">
        <v>301</v>
      </c>
      <c r="B233" s="61" t="s">
        <v>275</v>
      </c>
      <c r="C233" s="61" t="s">
        <v>155</v>
      </c>
      <c r="D233" s="63">
        <v>0</v>
      </c>
      <c r="E233" s="53" t="s">
        <v>156</v>
      </c>
      <c r="F233" s="54">
        <v>138316</v>
      </c>
      <c r="G233" s="54">
        <f t="shared" ref="G233" si="203">INT(F233*D233)</f>
        <v>0</v>
      </c>
      <c r="H233" s="54">
        <v>0</v>
      </c>
      <c r="I233" s="54">
        <f t="shared" ref="I233" si="204">INT(H233*D233)</f>
        <v>0</v>
      </c>
      <c r="J233" s="54">
        <v>0</v>
      </c>
      <c r="K233" s="54">
        <f t="shared" ref="K233" si="205">INT(J233*D233)</f>
        <v>0</v>
      </c>
      <c r="L233" s="54">
        <f t="shared" ref="L233:M233" si="206">F233+H233+J233</f>
        <v>138316</v>
      </c>
      <c r="M233" s="54">
        <f t="shared" si="206"/>
        <v>0</v>
      </c>
      <c r="N233" s="62"/>
    </row>
    <row r="234" spans="1:14" ht="18.95" customHeight="1">
      <c r="A234" s="23"/>
      <c r="B234" s="51"/>
      <c r="C234" s="51"/>
      <c r="D234" s="52"/>
      <c r="E234" s="53"/>
      <c r="F234" s="54"/>
      <c r="G234" s="54"/>
      <c r="H234" s="54"/>
      <c r="I234" s="54"/>
      <c r="J234" s="54"/>
      <c r="K234" s="54"/>
      <c r="L234" s="54"/>
      <c r="M234" s="54"/>
      <c r="N234" s="55"/>
    </row>
    <row r="235" spans="1:14" ht="18.95" customHeight="1">
      <c r="A235" s="23"/>
      <c r="B235" s="44" t="s">
        <v>157</v>
      </c>
      <c r="C235" s="44"/>
      <c r="D235" s="45">
        <v>1</v>
      </c>
      <c r="E235" s="46" t="s">
        <v>215</v>
      </c>
      <c r="F235" s="47"/>
      <c r="G235" s="47">
        <f>(SUMIF($A236:$A237,"이전합전",G236:G237))</f>
        <v>0</v>
      </c>
      <c r="H235" s="47"/>
      <c r="I235" s="47">
        <f>(SUMIF($A236:$A237,"이전합전",I236:I237))</f>
        <v>0</v>
      </c>
      <c r="J235" s="47"/>
      <c r="K235" s="47">
        <f>(SUMIF($A236:$A237,"이전합전",K236:K237))</f>
        <v>0</v>
      </c>
      <c r="L235" s="47"/>
      <c r="M235" s="47">
        <f>G235+I235+K235</f>
        <v>0</v>
      </c>
      <c r="N235" s="48"/>
    </row>
    <row r="236" spans="1:14" ht="18.95" customHeight="1">
      <c r="A236" s="23" t="s">
        <v>302</v>
      </c>
      <c r="B236" s="61" t="s">
        <v>158</v>
      </c>
      <c r="C236" s="61"/>
      <c r="D236" s="63">
        <v>0</v>
      </c>
      <c r="E236" s="53" t="s">
        <v>215</v>
      </c>
      <c r="F236" s="54">
        <v>0</v>
      </c>
      <c r="G236" s="54">
        <f t="shared" ref="G236:G237" si="207">INT(F236*D236)</f>
        <v>0</v>
      </c>
      <c r="H236" s="54">
        <v>0</v>
      </c>
      <c r="I236" s="54">
        <f t="shared" ref="I236:I237" si="208">INT(H236*D236)</f>
        <v>0</v>
      </c>
      <c r="J236" s="54">
        <v>74800000</v>
      </c>
      <c r="K236" s="54">
        <f t="shared" ref="K236:K237" si="209">INT(J236*D236)</f>
        <v>0</v>
      </c>
      <c r="L236" s="54">
        <f t="shared" ref="L236:M237" si="210">F236+H236+J236</f>
        <v>74800000</v>
      </c>
      <c r="M236" s="54">
        <f t="shared" si="210"/>
        <v>0</v>
      </c>
      <c r="N236" s="62"/>
    </row>
    <row r="237" spans="1:14" ht="18.95" customHeight="1">
      <c r="A237" s="23" t="s">
        <v>302</v>
      </c>
      <c r="B237" s="61" t="s">
        <v>159</v>
      </c>
      <c r="C237" s="61"/>
      <c r="D237" s="52">
        <v>0</v>
      </c>
      <c r="E237" s="53" t="s">
        <v>215</v>
      </c>
      <c r="F237" s="54">
        <v>0</v>
      </c>
      <c r="G237" s="54">
        <f t="shared" si="207"/>
        <v>0</v>
      </c>
      <c r="H237" s="54">
        <v>0</v>
      </c>
      <c r="I237" s="54">
        <f t="shared" si="208"/>
        <v>0</v>
      </c>
      <c r="J237" s="54">
        <v>20000000</v>
      </c>
      <c r="K237" s="54">
        <f t="shared" si="209"/>
        <v>0</v>
      </c>
      <c r="L237" s="54">
        <f t="shared" si="210"/>
        <v>20000000</v>
      </c>
      <c r="M237" s="54">
        <f t="shared" si="210"/>
        <v>0</v>
      </c>
      <c r="N237" s="62"/>
    </row>
    <row r="238" spans="1:14" ht="20.100000000000001" customHeight="1"/>
    <row r="239" spans="1:14" ht="20.100000000000001" customHeight="1"/>
    <row r="240" spans="1:14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</sheetData>
  <mergeCells count="10">
    <mergeCell ref="B1:N1"/>
    <mergeCell ref="B2:B3"/>
    <mergeCell ref="C2:C3"/>
    <mergeCell ref="D2:D3"/>
    <mergeCell ref="E2:E3"/>
    <mergeCell ref="F2:G2"/>
    <mergeCell ref="H2:I2"/>
    <mergeCell ref="J2:K2"/>
    <mergeCell ref="L2:M2"/>
    <mergeCell ref="N2:N3"/>
  </mergeCells>
  <phoneticPr fontId="2" type="noConversion"/>
  <printOptions horizontalCentered="1"/>
  <pageMargins left="0.47244094488188981" right="0.47244094488188981" top="0.47244094488188981" bottom="0.47244094488188981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6"/>
  <dimension ref="A1"/>
  <sheetViews>
    <sheetView workbookViewId="0">
      <selection activeCell="N22" sqref="N22"/>
    </sheetView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1-1.갑지(장기-2차)</vt:lpstr>
      <vt:lpstr>1-2.원가계산서(장기-2차)</vt:lpstr>
      <vt:lpstr>1-3.총괄(장기-2차)</vt:lpstr>
      <vt:lpstr>1-4.준공내역서(장기-2차)</vt:lpstr>
      <vt:lpstr>2-1.ES1차 총괄(장기-2차)</vt:lpstr>
      <vt:lpstr>2-3.ES1차 준공내역서(장기-2차)</vt:lpstr>
      <vt:lpstr>Sheet1</vt:lpstr>
      <vt:lpstr>'1-2.원가계산서(장기-2차)'!Print_Area</vt:lpstr>
      <vt:lpstr>'1-3.총괄(장기-2차)'!Print_Area</vt:lpstr>
      <vt:lpstr>'1-4.준공내역서(장기-2차)'!Print_Area</vt:lpstr>
      <vt:lpstr>'2-1.ES1차 총괄(장기-2차)'!Print_Area</vt:lpstr>
      <vt:lpstr>'2-3.ES1차 준공내역서(장기-2차)'!Print_Area</vt:lpstr>
      <vt:lpstr>'1-4.준공내역서(장기-2차)'!Print_Titles</vt:lpstr>
      <vt:lpstr>'2-3.ES1차 준공내역서(장기-2차)'!Print_Titles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</dc:creator>
  <cp:lastModifiedBy>마스터 PC</cp:lastModifiedBy>
  <cp:lastPrinted>2016-11-23T07:36:16Z</cp:lastPrinted>
  <dcterms:created xsi:type="dcterms:W3CDTF">2015-06-18T06:47:14Z</dcterms:created>
  <dcterms:modified xsi:type="dcterms:W3CDTF">2016-12-13T09:11:53Z</dcterms:modified>
</cp:coreProperties>
</file>