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8765" windowHeight="11295"/>
  </bookViews>
  <sheets>
    <sheet name="1-1 설치대상별" sheetId="1" r:id="rId1"/>
    <sheet name="1-2성별연령별" sheetId="2" r:id="rId2"/>
    <sheet name="2-1이용현황" sheetId="3" r:id="rId3"/>
    <sheet name="2-2환자유형별" sheetId="4" r:id="rId4"/>
    <sheet name="2-3진료과목별" sheetId="5" r:id="rId5"/>
    <sheet name="2-4성별연령별" sheetId="6" r:id="rId6"/>
    <sheet name="2-5응급처치현황" sheetId="7" r:id="rId7"/>
    <sheet name="3 기기관리 및 정비현황" sheetId="8" r:id="rId8"/>
    <sheet name="4 단말기 관리시스템 운영현황" sheetId="9" r:id="rId9"/>
    <sheet name="5 고장율최소화" sheetId="10" r:id="rId10"/>
  </sheets>
  <calcPr calcId="125725"/>
</workbook>
</file>

<file path=xl/calcChain.xml><?xml version="1.0" encoding="utf-8"?>
<calcChain xmlns="http://schemas.openxmlformats.org/spreadsheetml/2006/main">
  <c r="C8" i="8"/>
  <c r="K5" i="9" l="1"/>
  <c r="J5"/>
  <c r="K6" l="1"/>
  <c r="J6"/>
  <c r="I6"/>
  <c r="H6"/>
  <c r="G6"/>
  <c r="F6"/>
  <c r="E6"/>
  <c r="D6"/>
  <c r="C5"/>
  <c r="C4"/>
  <c r="C6" i="1"/>
  <c r="C6" i="2" s="1"/>
  <c r="F6" s="1"/>
  <c r="C5" i="1"/>
  <c r="C5" i="2" s="1"/>
  <c r="F5" s="1"/>
  <c r="C6" i="9" l="1"/>
</calcChain>
</file>

<file path=xl/sharedStrings.xml><?xml version="1.0" encoding="utf-8"?>
<sst xmlns="http://schemas.openxmlformats.org/spreadsheetml/2006/main" count="198" uniqueCount="128">
  <si>
    <t xml:space="preserve">※ 총배정수량= 설치수량 + 예비기기 + 불용예정 + 불용처리완료 (총배정수량은 최초보급부터 현재까지 전체수량임) </t>
  </si>
  <si>
    <t>질식</t>
  </si>
  <si>
    <t>타차</t>
  </si>
  <si>
    <t>내과</t>
  </si>
  <si>
    <t>중독</t>
  </si>
  <si>
    <t>고혈압</t>
  </si>
  <si>
    <t>외과</t>
  </si>
  <si>
    <t>당뇨</t>
  </si>
  <si>
    <t>소계</t>
  </si>
  <si>
    <t>사망</t>
  </si>
  <si>
    <t>오작동</t>
  </si>
  <si>
    <t>병원</t>
  </si>
  <si>
    <t>의원</t>
  </si>
  <si>
    <t>월계</t>
  </si>
  <si>
    <t>여</t>
  </si>
  <si>
    <t>남</t>
  </si>
  <si>
    <t>누계</t>
  </si>
  <si>
    <t>기타</t>
  </si>
  <si>
    <t>구분</t>
  </si>
  <si>
    <t>계</t>
  </si>
  <si>
    <t>서초</t>
  </si>
  <si>
    <r>
      <t>※ 누계는 항상 실제 현장설치 수량과 같아야 함</t>
    </r>
    <r>
      <rPr>
        <b/>
        <sz val="12"/>
        <color rgb="FFFF0000"/>
        <rFont val="한컴바탕"/>
        <family val="1"/>
        <charset val="129"/>
      </rPr>
      <t>(월계 : 추가설치 +, 회수 및 철거 - 로표기)</t>
    </r>
  </si>
  <si>
    <t>분실</t>
  </si>
  <si>
    <t>정비요</t>
  </si>
  <si>
    <t>손망실</t>
  </si>
  <si>
    <t>신고
건수</t>
  </si>
  <si>
    <t>65~70세</t>
  </si>
  <si>
    <t>흉부외과</t>
  </si>
  <si>
    <t>산부인과</t>
  </si>
  <si>
    <t>81~90세</t>
  </si>
  <si>
    <t>정형외과</t>
  </si>
  <si>
    <t>이송
건수</t>
  </si>
  <si>
    <t>출동
건수</t>
  </si>
  <si>
    <t>비뇨기과</t>
  </si>
  <si>
    <t>신경외과</t>
  </si>
  <si>
    <t>현장
처치</t>
  </si>
  <si>
    <t>종합
병원</t>
  </si>
  <si>
    <t>연 령 별</t>
  </si>
  <si>
    <t>신경정신과</t>
  </si>
  <si>
    <t>91세이상</t>
  </si>
  <si>
    <t>한방
병원</t>
  </si>
  <si>
    <t>이비인후과</t>
  </si>
  <si>
    <t>사 고 부 상</t>
  </si>
  <si>
    <t>이 송 인 원</t>
  </si>
  <si>
    <t>추락
낙상</t>
  </si>
  <si>
    <t>미출동
조치건</t>
  </si>
  <si>
    <t>미이송 인원</t>
  </si>
  <si>
    <t>65세미만</t>
  </si>
  <si>
    <t>성형외과</t>
  </si>
  <si>
    <t>소방서명</t>
  </si>
  <si>
    <t>시설
점검</t>
  </si>
  <si>
    <t>화학
물질</t>
  </si>
  <si>
    <t>설치단말기</t>
  </si>
  <si>
    <t>순환
보조</t>
  </si>
  <si>
    <t>심장
질환</t>
  </si>
  <si>
    <t>업체교육</t>
  </si>
  <si>
    <t>지체장애</t>
  </si>
  <si>
    <t>설치
수량</t>
  </si>
  <si>
    <t>성  별</t>
  </si>
  <si>
    <t>약물
투여</t>
  </si>
  <si>
    <t>자체
점검</t>
  </si>
  <si>
    <t>71~80세</t>
  </si>
  <si>
    <t>불용예정</t>
  </si>
  <si>
    <t>기도
확보</t>
  </si>
  <si>
    <t>정비
건수</t>
  </si>
  <si>
    <t>기기관리요령</t>
  </si>
  <si>
    <t>거동불편</t>
  </si>
  <si>
    <t>혈당
체크</t>
  </si>
  <si>
    <t>각종질환</t>
  </si>
  <si>
    <t>수혜자교육</t>
  </si>
  <si>
    <t>재활의학과</t>
  </si>
  <si>
    <t>언어장애</t>
  </si>
  <si>
    <t>청각장애</t>
  </si>
  <si>
    <t>상처
처치</t>
  </si>
  <si>
    <t>구조
호흡</t>
  </si>
  <si>
    <t>성   별</t>
  </si>
  <si>
    <t>자체교육</t>
  </si>
  <si>
    <t>고장
건수</t>
  </si>
  <si>
    <t>업체
점검</t>
  </si>
  <si>
    <t>산소
투여</t>
  </si>
  <si>
    <t>미설치 수량</t>
  </si>
  <si>
    <t>기기관리현황</t>
  </si>
  <si>
    <t>예비기기</t>
  </si>
  <si>
    <t>설치년도</t>
  </si>
  <si>
    <t>4. 단말기 관리시스템 운영현황</t>
  </si>
  <si>
    <t>점 검 가 능
비    율(%)</t>
  </si>
  <si>
    <t>무선페이징시스템 관리운영 실적</t>
  </si>
  <si>
    <t>질병(급․만성질환)</t>
  </si>
  <si>
    <t xml:space="preserve">    가. 이용현황</t>
  </si>
  <si>
    <t xml:space="preserve"> 다. 진료과목별</t>
  </si>
  <si>
    <t>나. 환자유형별</t>
  </si>
  <si>
    <t>마. 응급처치 현황</t>
  </si>
  <si>
    <t>연   령   별</t>
  </si>
  <si>
    <t>라. 성별 ․ 연령별</t>
  </si>
  <si>
    <t>불용
처리
완료</t>
  </si>
  <si>
    <t>미정비
건  수</t>
  </si>
  <si>
    <t>총배정
수  량</t>
  </si>
  <si>
    <t>고장 및 정비현황</t>
  </si>
  <si>
    <t>나. 성별․연령별</t>
  </si>
  <si>
    <r>
      <t xml:space="preserve">점 검 가 능
</t>
    </r>
    <r>
      <rPr>
        <sz val="12"/>
        <color rgb="FF000000"/>
        <rFont val="한컴바탕"/>
        <family val="1"/>
        <charset val="129"/>
      </rPr>
      <t>(주기통보가능)</t>
    </r>
  </si>
  <si>
    <r>
      <t xml:space="preserve">점 검 불 능
</t>
    </r>
    <r>
      <rPr>
        <sz val="12"/>
        <color rgb="FF000000"/>
        <rFont val="한컴바탕"/>
        <family val="1"/>
        <charset val="129"/>
      </rPr>
      <t>(주기통보불능)</t>
    </r>
  </si>
  <si>
    <t>파기</t>
  </si>
  <si>
    <t>고령자</t>
  </si>
  <si>
    <t>사용가</t>
  </si>
  <si>
    <t>보온</t>
  </si>
  <si>
    <t>고온체</t>
  </si>
  <si>
    <t>결핵</t>
  </si>
  <si>
    <t>간염</t>
  </si>
  <si>
    <t>화상</t>
  </si>
  <si>
    <t>고정</t>
  </si>
  <si>
    <t>치과</t>
  </si>
  <si>
    <t>CPR</t>
  </si>
  <si>
    <t>피부과</t>
  </si>
  <si>
    <t>신경과</t>
  </si>
  <si>
    <t>안과</t>
  </si>
  <si>
    <t>전기</t>
  </si>
  <si>
    <t>5. 무선페이징 고장율 최소화 운영실적</t>
  </si>
  <si>
    <t>무선페이징 담당자 교육</t>
  </si>
  <si>
    <t>3. 기기관리 및 정비현황</t>
  </si>
  <si>
    <t>2. 무선페이징 이용실적</t>
  </si>
  <si>
    <t>홍  보
전단지
배  포</t>
  </si>
  <si>
    <t>자가점검시스템
점검,정비</t>
  </si>
  <si>
    <t xml:space="preserve">   가. 설치 대상별</t>
  </si>
  <si>
    <t>1. 무선페이징 설치현황</t>
  </si>
  <si>
    <t>0명</t>
    <phoneticPr fontId="15" type="noConversion"/>
  </si>
  <si>
    <t>0회</t>
    <phoneticPr fontId="15" type="noConversion"/>
  </si>
  <si>
    <t>1명</t>
    <phoneticPr fontId="15" type="noConversion"/>
  </si>
  <si>
    <t>1회</t>
    <phoneticPr fontId="15" type="noConversion"/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</si>
</sst>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176" formatCode="#,##0_ "/>
    <numFmt numFmtId="177" formatCode="#,##0\ &quot;회&quot;"/>
    <numFmt numFmtId="178" formatCode="#,##0\ &quot;명&quot;"/>
  </numFmts>
  <fonts count="20">
    <font>
      <sz val="11"/>
      <color rgb="FF000000"/>
      <name val="돋움"/>
    </font>
    <font>
      <sz val="11"/>
      <color theme="1"/>
      <name val="맑은 고딕"/>
      <family val="2"/>
      <charset val="129"/>
      <scheme val="minor"/>
    </font>
    <font>
      <sz val="11"/>
      <color rgb="FF000000"/>
      <name val="맑은 고딕"/>
      <family val="3"/>
      <charset val="129"/>
    </font>
    <font>
      <b/>
      <sz val="12"/>
      <color rgb="FF000000"/>
      <name val="한컴바탕"/>
      <family val="1"/>
      <charset val="129"/>
    </font>
    <font>
      <sz val="20"/>
      <color rgb="FF000000"/>
      <name val="HY견고딕"/>
      <family val="1"/>
      <charset val="129"/>
    </font>
    <font>
      <sz val="14"/>
      <color rgb="FF000000"/>
      <name val="돋움"/>
      <family val="3"/>
      <charset val="129"/>
    </font>
    <font>
      <sz val="14"/>
      <color rgb="FF000000"/>
      <name val="한컴바탕"/>
      <family val="1"/>
      <charset val="129"/>
    </font>
    <font>
      <sz val="12"/>
      <color rgb="FF000000"/>
      <name val="한컴바탕"/>
      <family val="1"/>
      <charset val="129"/>
    </font>
    <font>
      <sz val="12"/>
      <color rgb="FF000000"/>
      <name val="돋움"/>
      <family val="3"/>
      <charset val="129"/>
    </font>
    <font>
      <sz val="16"/>
      <color rgb="FF000000"/>
      <name val="한컴바탕"/>
      <family val="1"/>
      <charset val="129"/>
    </font>
    <font>
      <sz val="11"/>
      <color rgb="FF000000"/>
      <name val="한컴바탕"/>
      <family val="1"/>
      <charset val="129"/>
    </font>
    <font>
      <sz val="18"/>
      <color rgb="FF000000"/>
      <name val="HY견고딕"/>
      <family val="1"/>
      <charset val="129"/>
    </font>
    <font>
      <b/>
      <sz val="28"/>
      <color rgb="FF000000"/>
      <name val="HY견고딕"/>
      <family val="1"/>
      <charset val="129"/>
    </font>
    <font>
      <b/>
      <sz val="12"/>
      <color rgb="FFFF0000"/>
      <name val="한컴바탕"/>
      <family val="1"/>
      <charset val="129"/>
    </font>
    <font>
      <sz val="11"/>
      <color rgb="FF000000"/>
      <name val="돋움"/>
      <family val="3"/>
      <charset val="129"/>
    </font>
    <font>
      <sz val="8"/>
      <name val="돋움"/>
      <family val="3"/>
      <charset val="129"/>
    </font>
    <font>
      <sz val="11"/>
      <color rgb="FF000000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color theme="1"/>
      <name val="Calibri"/>
      <family val="2"/>
    </font>
    <font>
      <sz val="11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1">
    <xf numFmtId="0" fontId="0" fillId="0" borderId="0">
      <alignment vertical="center"/>
    </xf>
    <xf numFmtId="9" fontId="1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8" fillId="0" borderId="0"/>
    <xf numFmtId="0" fontId="19" fillId="0" borderId="0"/>
  </cellStyleXfs>
  <cellXfs count="68">
    <xf numFmtId="0" fontId="0" fillId="0" borderId="0" xfId="0" applyNumberFormat="1">
      <alignment vertical="center"/>
    </xf>
    <xf numFmtId="0" fontId="5" fillId="0" borderId="0" xfId="0" applyNumberFormat="1" applyFont="1">
      <alignment vertical="center"/>
    </xf>
    <xf numFmtId="0" fontId="6" fillId="2" borderId="4" xfId="0" applyNumberFormat="1" applyFont="1" applyFill="1" applyBorder="1" applyAlignment="1">
      <alignment horizontal="center" vertical="center" wrapText="1"/>
    </xf>
    <xf numFmtId="0" fontId="6" fillId="2" borderId="5" xfId="0" applyNumberFormat="1" applyFont="1" applyFill="1" applyBorder="1" applyAlignment="1">
      <alignment horizontal="center" vertical="center" wrapText="1"/>
    </xf>
    <xf numFmtId="0" fontId="7" fillId="2" borderId="5" xfId="0" applyNumberFormat="1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 wrapText="1"/>
    </xf>
    <xf numFmtId="0" fontId="0" fillId="2" borderId="1" xfId="0" applyNumberFormat="1" applyFill="1" applyBorder="1">
      <alignment vertical="center"/>
    </xf>
    <xf numFmtId="0" fontId="6" fillId="2" borderId="6" xfId="0" applyNumberFormat="1" applyFont="1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center"/>
    </xf>
    <xf numFmtId="0" fontId="8" fillId="2" borderId="1" xfId="0" applyNumberFormat="1" applyFont="1" applyFill="1" applyBorder="1">
      <alignment vertical="center"/>
    </xf>
    <xf numFmtId="0" fontId="6" fillId="2" borderId="7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Border="1" applyAlignment="1" applyProtection="1">
      <alignment horizontal="center" vertical="center" wrapText="1"/>
      <protection locked="0"/>
    </xf>
    <xf numFmtId="0" fontId="7" fillId="0" borderId="4" xfId="0" applyNumberFormat="1" applyFont="1" applyBorder="1" applyAlignment="1" applyProtection="1">
      <alignment horizontal="center" vertical="center" wrapText="1"/>
      <protection locked="0"/>
    </xf>
    <xf numFmtId="0" fontId="9" fillId="0" borderId="4" xfId="0" applyNumberFormat="1" applyFont="1" applyBorder="1" applyAlignment="1" applyProtection="1">
      <alignment horizontal="center" vertical="center" wrapText="1"/>
      <protection locked="0"/>
    </xf>
    <xf numFmtId="0" fontId="7" fillId="3" borderId="4" xfId="0" applyNumberFormat="1" applyFont="1" applyFill="1" applyBorder="1" applyAlignment="1">
      <alignment horizontal="center" vertical="center" wrapText="1"/>
    </xf>
    <xf numFmtId="0" fontId="6" fillId="3" borderId="8" xfId="0" applyNumberFormat="1" applyFont="1" applyFill="1" applyBorder="1" applyAlignment="1">
      <alignment horizontal="center" vertical="center" wrapText="1"/>
    </xf>
    <xf numFmtId="9" fontId="6" fillId="3" borderId="1" xfId="1" applyNumberFormat="1" applyFont="1" applyFill="1" applyBorder="1" applyAlignment="1">
      <alignment horizontal="center" vertical="center" wrapText="1"/>
    </xf>
    <xf numFmtId="0" fontId="6" fillId="0" borderId="8" xfId="0" applyNumberFormat="1" applyFont="1" applyBorder="1" applyAlignment="1" applyProtection="1">
      <alignment horizontal="center" vertical="center" wrapText="1"/>
      <protection locked="0"/>
    </xf>
    <xf numFmtId="0" fontId="6" fillId="3" borderId="4" xfId="0" applyNumberFormat="1" applyFont="1" applyFill="1" applyBorder="1" applyAlignment="1">
      <alignment horizontal="center" vertical="center" wrapText="1"/>
    </xf>
    <xf numFmtId="0" fontId="10" fillId="3" borderId="4" xfId="0" applyNumberFormat="1" applyFont="1" applyFill="1" applyBorder="1" applyAlignment="1">
      <alignment horizontal="center" vertical="center" wrapText="1"/>
    </xf>
    <xf numFmtId="0" fontId="11" fillId="0" borderId="9" xfId="0" applyNumberFormat="1" applyFont="1" applyBorder="1" applyAlignment="1">
      <alignment vertical="center"/>
    </xf>
    <xf numFmtId="177" fontId="7" fillId="0" borderId="4" xfId="0" applyNumberFormat="1" applyFont="1" applyBorder="1" applyAlignment="1">
      <alignment horizontal="center" vertical="center" wrapText="1"/>
    </xf>
    <xf numFmtId="178" fontId="7" fillId="0" borderId="4" xfId="0" applyNumberFormat="1" applyFont="1" applyBorder="1" applyAlignment="1">
      <alignment horizontal="center" vertical="center" wrapText="1"/>
    </xf>
    <xf numFmtId="176" fontId="0" fillId="0" borderId="10" xfId="0" applyNumberFormat="1" applyFont="1" applyBorder="1" applyAlignment="1" applyProtection="1">
      <alignment vertical="center"/>
      <protection locked="0"/>
    </xf>
    <xf numFmtId="0" fontId="2" fillId="2" borderId="5" xfId="0" applyNumberFormat="1" applyFont="1" applyFill="1" applyBorder="1" applyAlignment="1">
      <alignment horizontal="center" vertical="center" wrapText="1"/>
    </xf>
    <xf numFmtId="41" fontId="17" fillId="0" borderId="1" xfId="18" applyFont="1" applyBorder="1" applyAlignment="1">
      <alignment horizontal="center" vertical="center"/>
    </xf>
    <xf numFmtId="0" fontId="7" fillId="2" borderId="5" xfId="0" applyNumberFormat="1" applyFont="1" applyFill="1" applyBorder="1" applyAlignment="1">
      <alignment horizontal="center" vertical="center" wrapText="1"/>
    </xf>
    <xf numFmtId="0" fontId="12" fillId="0" borderId="0" xfId="0" applyNumberFormat="1" applyFont="1" applyAlignment="1">
      <alignment horizontal="center" vertical="center"/>
    </xf>
    <xf numFmtId="0" fontId="11" fillId="0" borderId="9" xfId="0" applyNumberFormat="1" applyFont="1" applyBorder="1" applyAlignment="1">
      <alignment horizontal="left" vertical="center"/>
    </xf>
    <xf numFmtId="0" fontId="4" fillId="0" borderId="0" xfId="0" applyNumberFormat="1" applyFont="1" applyAlignment="1">
      <alignment horizontal="left" vertical="center"/>
    </xf>
    <xf numFmtId="0" fontId="3" fillId="0" borderId="3" xfId="0" applyNumberFormat="1" applyFont="1" applyFill="1" applyBorder="1" applyAlignment="1">
      <alignment horizontal="left" vertical="center" wrapText="1"/>
    </xf>
    <xf numFmtId="0" fontId="3" fillId="0" borderId="2" xfId="0" applyNumberFormat="1" applyFont="1" applyFill="1" applyBorder="1" applyAlignment="1">
      <alignment horizontal="left" vertical="center" wrapText="1"/>
    </xf>
    <xf numFmtId="0" fontId="0" fillId="0" borderId="1" xfId="0" applyNumberFormat="1" applyBorder="1" applyAlignment="1" applyProtection="1">
      <alignment horizontal="center" vertical="center"/>
      <protection locked="0"/>
    </xf>
    <xf numFmtId="0" fontId="6" fillId="2" borderId="11" xfId="0" applyNumberFormat="1" applyFont="1" applyFill="1" applyBorder="1" applyAlignment="1">
      <alignment horizontal="center" vertical="center" wrapText="1"/>
    </xf>
    <xf numFmtId="0" fontId="6" fillId="2" borderId="12" xfId="0" applyNumberFormat="1" applyFont="1" applyFill="1" applyBorder="1" applyAlignment="1">
      <alignment horizontal="center" vertical="center" wrapText="1"/>
    </xf>
    <xf numFmtId="0" fontId="6" fillId="2" borderId="5" xfId="0" applyNumberFormat="1" applyFont="1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center"/>
    </xf>
    <xf numFmtId="0" fontId="6" fillId="2" borderId="6" xfId="0" applyNumberFormat="1" applyFont="1" applyFill="1" applyBorder="1" applyAlignment="1">
      <alignment horizontal="center" vertical="center" wrapText="1"/>
    </xf>
    <xf numFmtId="0" fontId="6" fillId="2" borderId="13" xfId="0" applyNumberFormat="1" applyFont="1" applyFill="1" applyBorder="1" applyAlignment="1">
      <alignment horizontal="center" vertical="center" wrapText="1"/>
    </xf>
    <xf numFmtId="0" fontId="11" fillId="0" borderId="0" xfId="0" applyNumberFormat="1" applyFont="1" applyAlignment="1">
      <alignment horizontal="left" vertical="center"/>
    </xf>
    <xf numFmtId="0" fontId="2" fillId="2" borderId="6" xfId="0" applyNumberFormat="1" applyFont="1" applyFill="1" applyBorder="1" applyAlignment="1">
      <alignment horizontal="center" vertical="center" wrapText="1"/>
    </xf>
    <xf numFmtId="0" fontId="2" fillId="2" borderId="18" xfId="0" applyNumberFormat="1" applyFont="1" applyFill="1" applyBorder="1" applyAlignment="1">
      <alignment horizontal="center" vertical="center" wrapText="1"/>
    </xf>
    <xf numFmtId="0" fontId="2" fillId="2" borderId="13" xfId="0" applyNumberFormat="1" applyFont="1" applyFill="1" applyBorder="1" applyAlignment="1">
      <alignment horizontal="center" vertical="center" wrapText="1"/>
    </xf>
    <xf numFmtId="0" fontId="2" fillId="2" borderId="11" xfId="0" applyNumberFormat="1" applyFont="1" applyFill="1" applyBorder="1" applyAlignment="1">
      <alignment horizontal="center" vertical="center" wrapText="1"/>
    </xf>
    <xf numFmtId="0" fontId="2" fillId="2" borderId="12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center" wrapText="1"/>
    </xf>
    <xf numFmtId="0" fontId="2" fillId="2" borderId="16" xfId="0" applyNumberFormat="1" applyFont="1" applyFill="1" applyBorder="1" applyAlignment="1">
      <alignment horizontal="center" vertical="center" wrapText="1"/>
    </xf>
    <xf numFmtId="0" fontId="2" fillId="2" borderId="17" xfId="0" applyNumberFormat="1" applyFont="1" applyFill="1" applyBorder="1" applyAlignment="1">
      <alignment horizontal="center" vertical="center" wrapText="1"/>
    </xf>
    <xf numFmtId="0" fontId="2" fillId="0" borderId="14" xfId="0" applyNumberFormat="1" applyFont="1" applyBorder="1" applyAlignment="1" applyProtection="1">
      <alignment horizontal="center" vertical="center"/>
      <protection locked="0"/>
    </xf>
    <xf numFmtId="0" fontId="2" fillId="0" borderId="15" xfId="0" applyNumberFormat="1" applyFont="1" applyBorder="1" applyAlignment="1" applyProtection="1">
      <alignment horizontal="center" vertical="center"/>
      <protection locked="0"/>
    </xf>
    <xf numFmtId="0" fontId="2" fillId="2" borderId="16" xfId="0" applyNumberFormat="1" applyFont="1" applyFill="1" applyBorder="1" applyAlignment="1">
      <alignment horizontal="center" vertical="center"/>
    </xf>
    <xf numFmtId="0" fontId="2" fillId="2" borderId="17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Border="1" applyAlignment="1" applyProtection="1">
      <alignment horizontal="center" vertical="center"/>
      <protection locked="0"/>
    </xf>
    <xf numFmtId="0" fontId="7" fillId="2" borderId="11" xfId="0" applyNumberFormat="1" applyFont="1" applyFill="1" applyBorder="1" applyAlignment="1">
      <alignment horizontal="center" vertical="center" wrapText="1"/>
    </xf>
    <xf numFmtId="0" fontId="7" fillId="2" borderId="12" xfId="0" applyNumberFormat="1" applyFont="1" applyFill="1" applyBorder="1" applyAlignment="1">
      <alignment horizontal="center" vertical="center" wrapText="1"/>
    </xf>
    <xf numFmtId="0" fontId="7" fillId="2" borderId="5" xfId="0" applyNumberFormat="1" applyFont="1" applyFill="1" applyBorder="1" applyAlignment="1">
      <alignment horizontal="center" vertical="center" wrapText="1"/>
    </xf>
    <xf numFmtId="0" fontId="7" fillId="2" borderId="8" xfId="0" applyNumberFormat="1" applyFont="1" applyFill="1" applyBorder="1" applyAlignment="1">
      <alignment horizontal="center" vertical="center" wrapText="1"/>
    </xf>
    <xf numFmtId="0" fontId="7" fillId="2" borderId="16" xfId="0" applyNumberFormat="1" applyFont="1" applyFill="1" applyBorder="1" applyAlignment="1">
      <alignment horizontal="center" vertical="center" wrapText="1"/>
    </xf>
    <xf numFmtId="0" fontId="7" fillId="2" borderId="17" xfId="0" applyNumberFormat="1" applyFont="1" applyFill="1" applyBorder="1" applyAlignment="1">
      <alignment horizontal="center" vertical="center" wrapText="1"/>
    </xf>
    <xf numFmtId="0" fontId="7" fillId="2" borderId="6" xfId="0" applyNumberFormat="1" applyFont="1" applyFill="1" applyBorder="1" applyAlignment="1">
      <alignment horizontal="center" vertical="center" wrapText="1"/>
    </xf>
    <xf numFmtId="0" fontId="7" fillId="2" borderId="18" xfId="0" applyNumberFormat="1" applyFont="1" applyFill="1" applyBorder="1" applyAlignment="1">
      <alignment horizontal="center" vertical="center" wrapText="1"/>
    </xf>
    <xf numFmtId="0" fontId="7" fillId="2" borderId="13" xfId="0" applyNumberFormat="1" applyFont="1" applyFill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center" vertical="center" wrapText="1"/>
    </xf>
    <xf numFmtId="0" fontId="7" fillId="2" borderId="19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7" fillId="2" borderId="9" xfId="0" applyNumberFormat="1" applyFont="1" applyFill="1" applyBorder="1" applyAlignment="1">
      <alignment horizontal="center" vertical="center" wrapText="1"/>
    </xf>
  </cellXfs>
  <cellStyles count="21">
    <cellStyle name="백분율" xfId="1" builtinId="5"/>
    <cellStyle name="쉼표 [0]" xfId="18" builtinId="6"/>
    <cellStyle name="쉼표 [0] 2" xfId="17"/>
    <cellStyle name="표준" xfId="0" builtinId="0"/>
    <cellStyle name="표준 10" xfId="15"/>
    <cellStyle name="표준 11" xfId="16"/>
    <cellStyle name="표준 12" xfId="19"/>
    <cellStyle name="표준 13" xfId="20"/>
    <cellStyle name="표준 2" xfId="8"/>
    <cellStyle name="표준 3" xfId="3"/>
    <cellStyle name="표준 3 2" xfId="9"/>
    <cellStyle name="표준 4" xfId="4"/>
    <cellStyle name="표준 4 2" xfId="10"/>
    <cellStyle name="표준 5" xfId="5"/>
    <cellStyle name="표준 5 2" xfId="11"/>
    <cellStyle name="표준 6" xfId="2"/>
    <cellStyle name="표준 6 2" xfId="12"/>
    <cellStyle name="표준 6_2-2환자유형별" xfId="6"/>
    <cellStyle name="표준 7" xfId="13"/>
    <cellStyle name="표준 8" xfId="7"/>
    <cellStyle name="표준 9" xfId="14"/>
  </cellStyles>
  <dxfs count="3">
    <dxf>
      <fill>
        <patternFill patternType="solid">
          <fgColor indexed="65"/>
          <bgColor rgb="FFFF00FF"/>
        </patternFill>
      </fill>
    </dxf>
    <dxf>
      <fill>
        <patternFill patternType="solid">
          <fgColor indexed="65"/>
          <bgColor rgb="FFFF00FF"/>
        </patternFill>
      </fill>
    </dxf>
    <dxf>
      <fill>
        <patternFill patternType="solid">
          <fgColor indexed="65"/>
          <bgColor rgb="FFFF00FF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"/>
  <sheetViews>
    <sheetView tabSelected="1" zoomScaleNormal="100" workbookViewId="0">
      <selection sqref="A1:J1"/>
    </sheetView>
  </sheetViews>
  <sheetFormatPr defaultRowHeight="13.5"/>
  <cols>
    <col min="4" max="4" width="8.88671875" bestFit="1" customWidth="1"/>
    <col min="5" max="5" width="11.109375" customWidth="1"/>
    <col min="6" max="6" width="12" customWidth="1"/>
    <col min="7" max="7" width="10.77734375" customWidth="1"/>
    <col min="8" max="8" width="10.88671875" customWidth="1"/>
    <col min="9" max="9" width="10.5546875" customWidth="1"/>
  </cols>
  <sheetData>
    <row r="1" spans="1:10" ht="61.5" customHeight="1">
      <c r="A1" s="27" t="s">
        <v>86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ht="31.5" customHeight="1">
      <c r="B2" s="29" t="s">
        <v>123</v>
      </c>
      <c r="C2" s="29"/>
      <c r="D2" s="29"/>
      <c r="E2" s="29"/>
      <c r="F2" s="29"/>
    </row>
    <row r="3" spans="1:10" ht="32.25" customHeight="1">
      <c r="B3" s="28" t="s">
        <v>122</v>
      </c>
      <c r="C3" s="28"/>
      <c r="D3" s="28"/>
      <c r="E3" s="28"/>
    </row>
    <row r="4" spans="1:10" ht="36" customHeight="1">
      <c r="A4" s="6" t="s">
        <v>49</v>
      </c>
      <c r="B4" s="3" t="s">
        <v>18</v>
      </c>
      <c r="C4" s="2" t="s">
        <v>19</v>
      </c>
      <c r="D4" s="2" t="s">
        <v>102</v>
      </c>
      <c r="E4" s="2" t="s">
        <v>56</v>
      </c>
      <c r="F4" s="2" t="s">
        <v>72</v>
      </c>
      <c r="G4" s="2" t="s">
        <v>71</v>
      </c>
      <c r="H4" s="2" t="s">
        <v>66</v>
      </c>
      <c r="I4" s="2" t="s">
        <v>68</v>
      </c>
      <c r="J4" s="2" t="s">
        <v>17</v>
      </c>
    </row>
    <row r="5" spans="1:10" ht="39" customHeight="1">
      <c r="A5" s="32" t="s">
        <v>20</v>
      </c>
      <c r="B5" s="3" t="s">
        <v>13</v>
      </c>
      <c r="C5" s="18">
        <f>SUM(D5:J5)</f>
        <v>-3</v>
      </c>
      <c r="D5" s="23">
        <v>-2</v>
      </c>
      <c r="E5" s="23">
        <v>0</v>
      </c>
      <c r="F5" s="23">
        <v>0</v>
      </c>
      <c r="G5" s="23">
        <v>0</v>
      </c>
      <c r="H5" s="23">
        <v>-1</v>
      </c>
      <c r="I5" s="23">
        <v>0</v>
      </c>
      <c r="J5" s="23">
        <v>0</v>
      </c>
    </row>
    <row r="6" spans="1:10" ht="39" customHeight="1">
      <c r="A6" s="32"/>
      <c r="B6" s="3" t="s">
        <v>16</v>
      </c>
      <c r="C6" s="18">
        <f>SUM(D6:J6)</f>
        <v>2</v>
      </c>
      <c r="D6" s="11">
        <v>1</v>
      </c>
      <c r="E6" s="11">
        <v>0</v>
      </c>
      <c r="F6" s="11">
        <v>0</v>
      </c>
      <c r="G6" s="11">
        <v>0</v>
      </c>
      <c r="H6" s="11">
        <v>1</v>
      </c>
      <c r="I6" s="11">
        <v>0</v>
      </c>
      <c r="J6" s="11">
        <v>0</v>
      </c>
    </row>
    <row r="7" spans="1:10" ht="24" customHeight="1">
      <c r="B7" s="30" t="s">
        <v>21</v>
      </c>
      <c r="C7" s="31"/>
      <c r="D7" s="31"/>
      <c r="E7" s="31"/>
      <c r="F7" s="31"/>
      <c r="G7" s="31"/>
      <c r="H7" s="31"/>
      <c r="I7" s="31"/>
      <c r="J7" s="31"/>
    </row>
  </sheetData>
  <sheetProtection sheet="1"/>
  <mergeCells count="5">
    <mergeCell ref="A1:J1"/>
    <mergeCell ref="B3:E3"/>
    <mergeCell ref="B2:F2"/>
    <mergeCell ref="B7:J7"/>
    <mergeCell ref="A5:A6"/>
  </mergeCells>
  <phoneticPr fontId="15" type="noConversion"/>
  <pageMargins left="0.75" right="0.75" top="1" bottom="1" header="0.5" footer="0.5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6"/>
  <sheetViews>
    <sheetView zoomScaleNormal="100" workbookViewId="0">
      <selection activeCell="B1" sqref="B1:H1"/>
    </sheetView>
  </sheetViews>
  <sheetFormatPr defaultRowHeight="13.5"/>
  <cols>
    <col min="7" max="7" width="8.88671875" bestFit="1" customWidth="1"/>
  </cols>
  <sheetData>
    <row r="1" spans="1:11" ht="33.75" customHeight="1">
      <c r="B1" s="28" t="s">
        <v>116</v>
      </c>
      <c r="C1" s="28"/>
      <c r="D1" s="28"/>
      <c r="E1" s="28"/>
      <c r="F1" s="28"/>
      <c r="G1" s="28"/>
      <c r="H1" s="28"/>
    </row>
    <row r="2" spans="1:11" ht="21" customHeight="1">
      <c r="A2" s="64" t="s">
        <v>117</v>
      </c>
      <c r="B2" s="66"/>
      <c r="C2" s="66"/>
      <c r="D2" s="66"/>
      <c r="E2" s="66"/>
      <c r="F2" s="61"/>
      <c r="G2" s="64" t="s">
        <v>69</v>
      </c>
      <c r="H2" s="61"/>
      <c r="I2" s="58" t="s">
        <v>120</v>
      </c>
      <c r="J2" s="64" t="s">
        <v>121</v>
      </c>
      <c r="K2" s="61"/>
    </row>
    <row r="3" spans="1:11" ht="21" customHeight="1">
      <c r="A3" s="65"/>
      <c r="B3" s="67"/>
      <c r="C3" s="67"/>
      <c r="D3" s="67"/>
      <c r="E3" s="67"/>
      <c r="F3" s="63"/>
      <c r="G3" s="65"/>
      <c r="H3" s="63"/>
      <c r="I3" s="59"/>
      <c r="J3" s="65"/>
      <c r="K3" s="63"/>
    </row>
    <row r="4" spans="1:11" ht="21" customHeight="1">
      <c r="A4" s="64" t="s">
        <v>8</v>
      </c>
      <c r="B4" s="61"/>
      <c r="C4" s="64" t="s">
        <v>55</v>
      </c>
      <c r="D4" s="61"/>
      <c r="E4" s="64" t="s">
        <v>76</v>
      </c>
      <c r="F4" s="61"/>
      <c r="G4" s="64" t="s">
        <v>65</v>
      </c>
      <c r="H4" s="61"/>
      <c r="I4" s="59"/>
      <c r="J4" s="58" t="s">
        <v>78</v>
      </c>
      <c r="K4" s="58" t="s">
        <v>60</v>
      </c>
    </row>
    <row r="5" spans="1:11" ht="21" customHeight="1">
      <c r="A5" s="65"/>
      <c r="B5" s="63"/>
      <c r="C5" s="65"/>
      <c r="D5" s="63"/>
      <c r="E5" s="65"/>
      <c r="F5" s="63"/>
      <c r="G5" s="65"/>
      <c r="H5" s="63"/>
      <c r="I5" s="60"/>
      <c r="J5" s="60"/>
      <c r="K5" s="60"/>
    </row>
    <row r="6" spans="1:11" ht="21" customHeight="1">
      <c r="A6" s="21" t="s">
        <v>127</v>
      </c>
      <c r="B6" s="21" t="s">
        <v>126</v>
      </c>
      <c r="C6" s="21">
        <v>0</v>
      </c>
      <c r="D6" s="22">
        <v>0</v>
      </c>
      <c r="E6" s="21" t="s">
        <v>127</v>
      </c>
      <c r="F6" s="21" t="s">
        <v>126</v>
      </c>
      <c r="G6" s="21">
        <v>0</v>
      </c>
      <c r="H6" s="21" t="s">
        <v>124</v>
      </c>
      <c r="I6" s="21">
        <v>0</v>
      </c>
      <c r="J6" s="21">
        <v>0</v>
      </c>
      <c r="K6" s="21" t="s">
        <v>125</v>
      </c>
    </row>
  </sheetData>
  <mergeCells count="11">
    <mergeCell ref="I2:I5"/>
    <mergeCell ref="J2:K3"/>
    <mergeCell ref="J4:J5"/>
    <mergeCell ref="K4:K5"/>
    <mergeCell ref="B1:H1"/>
    <mergeCell ref="A4:B5"/>
    <mergeCell ref="C4:D5"/>
    <mergeCell ref="E4:F5"/>
    <mergeCell ref="G4:H5"/>
    <mergeCell ref="A2:F3"/>
    <mergeCell ref="G2:H3"/>
  </mergeCells>
  <phoneticPr fontId="15" type="noConversion"/>
  <pageMargins left="0.75" right="0.75" top="1" bottom="1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2:K6"/>
  <sheetViews>
    <sheetView zoomScaleNormal="100" workbookViewId="0">
      <selection activeCell="B2" sqref="B2:D2"/>
    </sheetView>
  </sheetViews>
  <sheetFormatPr defaultRowHeight="13.5"/>
  <cols>
    <col min="3" max="3" width="9.33203125" bestFit="1" customWidth="1"/>
    <col min="4" max="5" width="8.88671875" bestFit="1" customWidth="1"/>
    <col min="7" max="7" width="10.77734375" customWidth="1"/>
    <col min="8" max="10" width="8.88671875" bestFit="1" customWidth="1"/>
    <col min="11" max="11" width="10.77734375" customWidth="1"/>
  </cols>
  <sheetData>
    <row r="2" spans="1:11" ht="22.5">
      <c r="B2" s="28" t="s">
        <v>98</v>
      </c>
      <c r="C2" s="28"/>
      <c r="D2" s="28"/>
    </row>
    <row r="3" spans="1:11" ht="35.25" customHeight="1">
      <c r="A3" s="36" t="s">
        <v>49</v>
      </c>
      <c r="B3" s="37" t="s">
        <v>18</v>
      </c>
      <c r="C3" s="33" t="s">
        <v>75</v>
      </c>
      <c r="D3" s="34"/>
      <c r="E3" s="35"/>
      <c r="F3" s="33" t="s">
        <v>92</v>
      </c>
      <c r="G3" s="34"/>
      <c r="H3" s="34"/>
      <c r="I3" s="34"/>
      <c r="J3" s="34"/>
      <c r="K3" s="35"/>
    </row>
    <row r="4" spans="1:11" ht="40.5" customHeight="1">
      <c r="A4" s="36"/>
      <c r="B4" s="38"/>
      <c r="C4" s="2" t="s">
        <v>19</v>
      </c>
      <c r="D4" s="2" t="s">
        <v>15</v>
      </c>
      <c r="E4" s="2" t="s">
        <v>14</v>
      </c>
      <c r="F4" s="2" t="s">
        <v>19</v>
      </c>
      <c r="G4" s="2" t="s">
        <v>47</v>
      </c>
      <c r="H4" s="2" t="s">
        <v>26</v>
      </c>
      <c r="I4" s="2" t="s">
        <v>61</v>
      </c>
      <c r="J4" s="2" t="s">
        <v>29</v>
      </c>
      <c r="K4" s="2" t="s">
        <v>39</v>
      </c>
    </row>
    <row r="5" spans="1:11" ht="36.75" customHeight="1">
      <c r="A5" s="32" t="s">
        <v>20</v>
      </c>
      <c r="B5" s="3" t="s">
        <v>13</v>
      </c>
      <c r="C5" s="14">
        <f>IF(SUM(D5:E5)='1-1 설치대상별'!C5,SUM(D5:E5),"설치대상과불일치")</f>
        <v>-3</v>
      </c>
      <c r="D5" s="11">
        <v>-1</v>
      </c>
      <c r="E5" s="11">
        <v>-2</v>
      </c>
      <c r="F5" s="18">
        <f>IF(SUM(G5:K5)=C5,SUM(G5:K5),"성별과불일치")</f>
        <v>-3</v>
      </c>
      <c r="G5" s="11">
        <v>0</v>
      </c>
      <c r="H5" s="11">
        <v>0</v>
      </c>
      <c r="I5" s="11">
        <v>-2</v>
      </c>
      <c r="J5" s="11">
        <v>0</v>
      </c>
      <c r="K5" s="11">
        <v>-1</v>
      </c>
    </row>
    <row r="6" spans="1:11" ht="36.75" customHeight="1">
      <c r="A6" s="32"/>
      <c r="B6" s="3" t="s">
        <v>16</v>
      </c>
      <c r="C6" s="14">
        <f>IF(SUM(D6:E6)='1-1 설치대상별'!C6,SUM(D6:E6),"설치대상과불일치")</f>
        <v>2</v>
      </c>
      <c r="D6" s="11">
        <v>0</v>
      </c>
      <c r="E6" s="11">
        <v>2</v>
      </c>
      <c r="F6" s="18">
        <f>IF(SUM(G6:K6)=C6,SUM(G6:K6),"성별과불일치")</f>
        <v>2</v>
      </c>
      <c r="G6" s="11">
        <v>0</v>
      </c>
      <c r="H6" s="11">
        <v>0</v>
      </c>
      <c r="I6" s="11">
        <v>2</v>
      </c>
      <c r="J6" s="11">
        <v>0</v>
      </c>
      <c r="K6" s="11">
        <v>0</v>
      </c>
    </row>
  </sheetData>
  <sheetProtection sheet="1"/>
  <mergeCells count="6">
    <mergeCell ref="F3:K3"/>
    <mergeCell ref="B2:D2"/>
    <mergeCell ref="A3:A4"/>
    <mergeCell ref="A5:A6"/>
    <mergeCell ref="B3:B4"/>
    <mergeCell ref="C3:E3"/>
  </mergeCells>
  <phoneticPr fontId="15" type="noConversion"/>
  <conditionalFormatting sqref="C5:C6">
    <cfRule type="cellIs" dxfId="2" priority="1" stopIfTrue="1" operator="equal">
      <formula>"설치대상과불일치"</formula>
    </cfRule>
  </conditionalFormatting>
  <conditionalFormatting sqref="F5:F6">
    <cfRule type="cellIs" dxfId="1" priority="1" stopIfTrue="1" operator="equal">
      <formula>"성별과불일치"</formula>
    </cfRule>
  </conditionalFormatting>
  <pageMargins left="0.75" right="0.75" top="1" bottom="1" header="0.5" footer="0.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S7"/>
  <sheetViews>
    <sheetView zoomScaleNormal="100" workbookViewId="0">
      <selection activeCell="B1" sqref="B1:F1"/>
    </sheetView>
  </sheetViews>
  <sheetFormatPr defaultRowHeight="13.5"/>
  <cols>
    <col min="3" max="3" width="7.88671875" bestFit="1" customWidth="1"/>
    <col min="4" max="4" width="5.6640625" customWidth="1"/>
    <col min="5" max="5" width="7.88671875" customWidth="1"/>
    <col min="6" max="6" width="6.5546875" customWidth="1"/>
    <col min="7" max="12" width="6.33203125" customWidth="1"/>
    <col min="13" max="13" width="5.21875" customWidth="1"/>
    <col min="14" max="15" width="6.33203125" customWidth="1"/>
    <col min="16" max="16" width="5.33203125" customWidth="1"/>
    <col min="17" max="17" width="5" customWidth="1"/>
    <col min="18" max="18" width="5.21875" customWidth="1"/>
    <col min="19" max="19" width="8.88671875" bestFit="1" customWidth="1"/>
  </cols>
  <sheetData>
    <row r="1" spans="1:19" ht="25.5">
      <c r="B1" s="29" t="s">
        <v>119</v>
      </c>
      <c r="C1" s="29"/>
      <c r="D1" s="29"/>
      <c r="E1" s="29"/>
      <c r="F1" s="29"/>
    </row>
    <row r="2" spans="1:19" ht="27" customHeight="1">
      <c r="B2" s="39" t="s">
        <v>88</v>
      </c>
      <c r="C2" s="39"/>
      <c r="D2" s="39"/>
      <c r="E2" s="39"/>
    </row>
    <row r="3" spans="1:19" ht="24" customHeight="1">
      <c r="A3" s="53" t="s">
        <v>49</v>
      </c>
      <c r="B3" s="40" t="s">
        <v>18</v>
      </c>
      <c r="C3" s="46" t="s">
        <v>25</v>
      </c>
      <c r="D3" s="46" t="s">
        <v>32</v>
      </c>
      <c r="E3" s="46" t="s">
        <v>45</v>
      </c>
      <c r="F3" s="46" t="s">
        <v>31</v>
      </c>
      <c r="G3" s="43" t="s">
        <v>43</v>
      </c>
      <c r="H3" s="44"/>
      <c r="I3" s="44"/>
      <c r="J3" s="44"/>
      <c r="K3" s="44"/>
      <c r="L3" s="45"/>
      <c r="M3" s="43" t="s">
        <v>46</v>
      </c>
      <c r="N3" s="44"/>
      <c r="O3" s="44"/>
      <c r="P3" s="44"/>
      <c r="Q3" s="44"/>
      <c r="R3" s="45"/>
      <c r="S3" s="46" t="s">
        <v>50</v>
      </c>
    </row>
    <row r="4" spans="1:19" ht="17.25" customHeight="1">
      <c r="A4" s="53"/>
      <c r="B4" s="41"/>
      <c r="C4" s="47"/>
      <c r="D4" s="47"/>
      <c r="E4" s="47"/>
      <c r="F4" s="47"/>
      <c r="G4" s="46" t="s">
        <v>19</v>
      </c>
      <c r="H4" s="46" t="s">
        <v>36</v>
      </c>
      <c r="I4" s="46" t="s">
        <v>11</v>
      </c>
      <c r="J4" s="46" t="s">
        <v>12</v>
      </c>
      <c r="K4" s="46" t="s">
        <v>40</v>
      </c>
      <c r="L4" s="46" t="s">
        <v>17</v>
      </c>
      <c r="M4" s="46" t="s">
        <v>19</v>
      </c>
      <c r="N4" s="46" t="s">
        <v>35</v>
      </c>
      <c r="O4" s="46" t="s">
        <v>10</v>
      </c>
      <c r="P4" s="46" t="s">
        <v>9</v>
      </c>
      <c r="Q4" s="46" t="s">
        <v>2</v>
      </c>
      <c r="R4" s="46" t="s">
        <v>17</v>
      </c>
      <c r="S4" s="51"/>
    </row>
    <row r="5" spans="1:19" ht="22.5" customHeight="1">
      <c r="A5" s="53"/>
      <c r="B5" s="42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52"/>
    </row>
    <row r="6" spans="1:19" ht="16.5">
      <c r="A6" s="49" t="s">
        <v>20</v>
      </c>
      <c r="B6" s="24" t="s">
        <v>13</v>
      </c>
      <c r="C6" s="25">
        <v>3</v>
      </c>
      <c r="D6" s="25">
        <v>3</v>
      </c>
      <c r="E6" s="25">
        <v>0</v>
      </c>
      <c r="F6" s="25">
        <v>3</v>
      </c>
      <c r="G6" s="25">
        <v>3</v>
      </c>
      <c r="H6" s="25">
        <v>3</v>
      </c>
      <c r="I6" s="25">
        <v>0</v>
      </c>
      <c r="J6" s="25">
        <v>0</v>
      </c>
      <c r="K6" s="25">
        <v>0</v>
      </c>
      <c r="L6" s="25">
        <v>0</v>
      </c>
      <c r="M6" s="25">
        <v>0</v>
      </c>
      <c r="N6" s="25">
        <v>0</v>
      </c>
      <c r="O6" s="25">
        <v>0</v>
      </c>
      <c r="P6" s="25">
        <v>0</v>
      </c>
      <c r="Q6" s="25">
        <v>0</v>
      </c>
      <c r="R6" s="25">
        <v>0</v>
      </c>
      <c r="S6" s="19">
        <v>1</v>
      </c>
    </row>
    <row r="7" spans="1:19" ht="16.5">
      <c r="A7" s="50"/>
      <c r="B7" s="24" t="s">
        <v>16</v>
      </c>
      <c r="C7" s="25">
        <v>7</v>
      </c>
      <c r="D7" s="25">
        <v>7</v>
      </c>
      <c r="E7" s="25">
        <v>0</v>
      </c>
      <c r="F7" s="25">
        <v>7</v>
      </c>
      <c r="G7" s="25">
        <v>7</v>
      </c>
      <c r="H7" s="25">
        <v>7</v>
      </c>
      <c r="I7" s="25">
        <v>0</v>
      </c>
      <c r="J7" s="25">
        <v>0</v>
      </c>
      <c r="K7" s="25">
        <v>0</v>
      </c>
      <c r="L7" s="25">
        <v>0</v>
      </c>
      <c r="M7" s="25">
        <v>0</v>
      </c>
      <c r="N7" s="25">
        <v>0</v>
      </c>
      <c r="O7" s="25">
        <v>0</v>
      </c>
      <c r="P7" s="25">
        <v>0</v>
      </c>
      <c r="Q7" s="25">
        <v>0</v>
      </c>
      <c r="R7" s="25">
        <v>0</v>
      </c>
      <c r="S7" s="19">
        <v>2</v>
      </c>
    </row>
  </sheetData>
  <mergeCells count="24">
    <mergeCell ref="A6:A7"/>
    <mergeCell ref="S3:S5"/>
    <mergeCell ref="O4:O5"/>
    <mergeCell ref="Q4:Q5"/>
    <mergeCell ref="F3:F5"/>
    <mergeCell ref="K4:K5"/>
    <mergeCell ref="M4:M5"/>
    <mergeCell ref="R4:R5"/>
    <mergeCell ref="N4:N5"/>
    <mergeCell ref="A3:A5"/>
    <mergeCell ref="P4:P5"/>
    <mergeCell ref="M3:R3"/>
    <mergeCell ref="G4:G5"/>
    <mergeCell ref="I4:I5"/>
    <mergeCell ref="J4:J5"/>
    <mergeCell ref="L4:L5"/>
    <mergeCell ref="B1:F1"/>
    <mergeCell ref="B2:E2"/>
    <mergeCell ref="B3:B5"/>
    <mergeCell ref="G3:L3"/>
    <mergeCell ref="C3:C5"/>
    <mergeCell ref="D3:D5"/>
    <mergeCell ref="E3:E5"/>
    <mergeCell ref="H4:H5"/>
  </mergeCells>
  <phoneticPr fontId="15" type="noConversion"/>
  <pageMargins left="0.75" right="0.75" top="1" bottom="1" header="0.5" footer="0.5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S6"/>
  <sheetViews>
    <sheetView topLeftCell="B1" zoomScaleNormal="100" workbookViewId="0">
      <selection activeCell="C6" sqref="C6"/>
    </sheetView>
  </sheetViews>
  <sheetFormatPr defaultRowHeight="13.5"/>
  <cols>
    <col min="2" max="2" width="6.21875" customWidth="1"/>
    <col min="3" max="3" width="7.109375" customWidth="1"/>
    <col min="4" max="4" width="5.21875" customWidth="1"/>
    <col min="5" max="5" width="5.6640625" customWidth="1"/>
    <col min="6" max="10" width="5.21875" customWidth="1"/>
    <col min="11" max="11" width="5.44140625" customWidth="1"/>
    <col min="12" max="19" width="5.21875" customWidth="1"/>
  </cols>
  <sheetData>
    <row r="1" spans="1:19" ht="22.5">
      <c r="B1" s="39" t="s">
        <v>90</v>
      </c>
      <c r="C1" s="39"/>
      <c r="D1" s="39"/>
    </row>
    <row r="2" spans="1:19" ht="27.75" customHeight="1">
      <c r="A2" s="36" t="s">
        <v>49</v>
      </c>
      <c r="B2" s="40" t="s">
        <v>18</v>
      </c>
      <c r="C2" s="46" t="s">
        <v>19</v>
      </c>
      <c r="D2" s="43" t="s">
        <v>87</v>
      </c>
      <c r="E2" s="44"/>
      <c r="F2" s="44"/>
      <c r="G2" s="44"/>
      <c r="H2" s="44"/>
      <c r="I2" s="44"/>
      <c r="J2" s="45"/>
      <c r="K2" s="43" t="s">
        <v>42</v>
      </c>
      <c r="L2" s="44"/>
      <c r="M2" s="44"/>
      <c r="N2" s="44"/>
      <c r="O2" s="44"/>
      <c r="P2" s="44"/>
      <c r="Q2" s="44"/>
      <c r="R2" s="44"/>
      <c r="S2" s="45"/>
    </row>
    <row r="3" spans="1:19" ht="18" customHeight="1">
      <c r="A3" s="36"/>
      <c r="B3" s="41"/>
      <c r="C3" s="47"/>
      <c r="D3" s="46" t="s">
        <v>8</v>
      </c>
      <c r="E3" s="46" t="s">
        <v>5</v>
      </c>
      <c r="F3" s="46" t="s">
        <v>7</v>
      </c>
      <c r="G3" s="46" t="s">
        <v>106</v>
      </c>
      <c r="H3" s="46" t="s">
        <v>107</v>
      </c>
      <c r="I3" s="46" t="s">
        <v>54</v>
      </c>
      <c r="J3" s="46" t="s">
        <v>17</v>
      </c>
      <c r="K3" s="46" t="s">
        <v>8</v>
      </c>
      <c r="L3" s="46" t="s">
        <v>44</v>
      </c>
      <c r="M3" s="46" t="s">
        <v>108</v>
      </c>
      <c r="N3" s="46" t="s">
        <v>105</v>
      </c>
      <c r="O3" s="46" t="s">
        <v>115</v>
      </c>
      <c r="P3" s="46" t="s">
        <v>4</v>
      </c>
      <c r="Q3" s="46" t="s">
        <v>1</v>
      </c>
      <c r="R3" s="46" t="s">
        <v>51</v>
      </c>
      <c r="S3" s="46" t="s">
        <v>17</v>
      </c>
    </row>
    <row r="4" spans="1:19" ht="20.25" customHeight="1">
      <c r="A4" s="36"/>
      <c r="B4" s="42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</row>
    <row r="5" spans="1:19" ht="27" customHeight="1">
      <c r="A5" s="32" t="s">
        <v>20</v>
      </c>
      <c r="B5" s="24" t="s">
        <v>13</v>
      </c>
      <c r="C5" s="25">
        <v>3</v>
      </c>
      <c r="D5" s="25">
        <v>3</v>
      </c>
      <c r="E5" s="25">
        <v>1</v>
      </c>
      <c r="F5" s="25">
        <v>0</v>
      </c>
      <c r="G5" s="25">
        <v>0</v>
      </c>
      <c r="H5" s="25">
        <v>0</v>
      </c>
      <c r="I5" s="25">
        <v>0</v>
      </c>
      <c r="J5" s="25">
        <v>2</v>
      </c>
      <c r="K5" s="25">
        <v>0</v>
      </c>
      <c r="L5" s="25">
        <v>0</v>
      </c>
      <c r="M5" s="25">
        <v>0</v>
      </c>
      <c r="N5" s="25">
        <v>0</v>
      </c>
      <c r="O5" s="25">
        <v>0</v>
      </c>
      <c r="P5" s="25">
        <v>0</v>
      </c>
      <c r="Q5" s="25">
        <v>0</v>
      </c>
      <c r="R5" s="25">
        <v>0</v>
      </c>
      <c r="S5" s="25">
        <v>0</v>
      </c>
    </row>
    <row r="6" spans="1:19" ht="27" customHeight="1">
      <c r="A6" s="32"/>
      <c r="B6" s="24" t="s">
        <v>16</v>
      </c>
      <c r="C6" s="25">
        <v>7</v>
      </c>
      <c r="D6" s="25">
        <v>4</v>
      </c>
      <c r="E6" s="25">
        <v>2</v>
      </c>
      <c r="F6" s="25">
        <v>0</v>
      </c>
      <c r="G6" s="25">
        <v>0</v>
      </c>
      <c r="H6" s="25">
        <v>0</v>
      </c>
      <c r="I6" s="25">
        <v>0</v>
      </c>
      <c r="J6" s="25">
        <v>2</v>
      </c>
      <c r="K6" s="25">
        <v>3</v>
      </c>
      <c r="L6" s="25">
        <v>0</v>
      </c>
      <c r="M6" s="25">
        <v>0</v>
      </c>
      <c r="N6" s="25">
        <v>0</v>
      </c>
      <c r="O6" s="25">
        <v>0</v>
      </c>
      <c r="P6" s="25">
        <v>0</v>
      </c>
      <c r="Q6" s="25">
        <v>0</v>
      </c>
      <c r="R6" s="25">
        <v>0</v>
      </c>
      <c r="S6" s="25">
        <v>3</v>
      </c>
    </row>
  </sheetData>
  <mergeCells count="23">
    <mergeCell ref="A2:A4"/>
    <mergeCell ref="A5:A6"/>
    <mergeCell ref="K2:S2"/>
    <mergeCell ref="D3:D4"/>
    <mergeCell ref="E3:E4"/>
    <mergeCell ref="F3:F4"/>
    <mergeCell ref="G3:G4"/>
    <mergeCell ref="H3:H4"/>
    <mergeCell ref="Q3:Q4"/>
    <mergeCell ref="R3:R4"/>
    <mergeCell ref="S3:S4"/>
    <mergeCell ref="L3:L4"/>
    <mergeCell ref="N3:N4"/>
    <mergeCell ref="K3:K4"/>
    <mergeCell ref="M3:M4"/>
    <mergeCell ref="O3:O4"/>
    <mergeCell ref="P3:P4"/>
    <mergeCell ref="B1:D1"/>
    <mergeCell ref="B2:B4"/>
    <mergeCell ref="C2:C4"/>
    <mergeCell ref="D2:J2"/>
    <mergeCell ref="I3:I4"/>
    <mergeCell ref="J3:J4"/>
  </mergeCells>
  <phoneticPr fontId="15" type="noConversion"/>
  <pageMargins left="0.75" right="0.75" top="1" bottom="1" header="0.5" footer="0.5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S4"/>
  <sheetViews>
    <sheetView zoomScaleNormal="100" workbookViewId="0">
      <selection activeCell="N4" sqref="N4"/>
    </sheetView>
  </sheetViews>
  <sheetFormatPr defaultRowHeight="13.5"/>
  <cols>
    <col min="3" max="3" width="8.33203125" customWidth="1"/>
    <col min="4" max="19" width="5.6640625" customWidth="1"/>
  </cols>
  <sheetData>
    <row r="1" spans="1:19" ht="24" customHeight="1">
      <c r="B1" s="39" t="s">
        <v>89</v>
      </c>
      <c r="C1" s="39"/>
      <c r="D1" s="39"/>
      <c r="E1" s="39"/>
    </row>
    <row r="2" spans="1:19" s="1" customFormat="1" ht="60.75" customHeight="1">
      <c r="A2" s="9" t="s">
        <v>49</v>
      </c>
      <c r="B2" s="3" t="s">
        <v>18</v>
      </c>
      <c r="C2" s="2" t="s">
        <v>19</v>
      </c>
      <c r="D2" s="2" t="s">
        <v>3</v>
      </c>
      <c r="E2" s="2" t="s">
        <v>6</v>
      </c>
      <c r="F2" s="2" t="s">
        <v>30</v>
      </c>
      <c r="G2" s="2" t="s">
        <v>34</v>
      </c>
      <c r="H2" s="2" t="s">
        <v>27</v>
      </c>
      <c r="I2" s="2" t="s">
        <v>48</v>
      </c>
      <c r="J2" s="2" t="s">
        <v>28</v>
      </c>
      <c r="K2" s="2" t="s">
        <v>33</v>
      </c>
      <c r="L2" s="2" t="s">
        <v>114</v>
      </c>
      <c r="M2" s="2" t="s">
        <v>41</v>
      </c>
      <c r="N2" s="2" t="s">
        <v>112</v>
      </c>
      <c r="O2" s="2" t="s">
        <v>113</v>
      </c>
      <c r="P2" s="2" t="s">
        <v>38</v>
      </c>
      <c r="Q2" s="2" t="s">
        <v>70</v>
      </c>
      <c r="R2" s="2" t="s">
        <v>110</v>
      </c>
      <c r="S2" s="2" t="s">
        <v>17</v>
      </c>
    </row>
    <row r="3" spans="1:19" s="1" customFormat="1" ht="35.25" customHeight="1">
      <c r="A3" s="54" t="s">
        <v>20</v>
      </c>
      <c r="B3" s="3" t="s">
        <v>13</v>
      </c>
      <c r="C3" s="25">
        <v>3</v>
      </c>
      <c r="D3" s="25">
        <v>0</v>
      </c>
      <c r="E3" s="25">
        <v>0</v>
      </c>
      <c r="F3" s="25">
        <v>0</v>
      </c>
      <c r="G3" s="25">
        <v>0</v>
      </c>
      <c r="H3" s="25">
        <v>0</v>
      </c>
      <c r="I3" s="25">
        <v>0</v>
      </c>
      <c r="J3" s="25">
        <v>0</v>
      </c>
      <c r="K3" s="25">
        <v>0</v>
      </c>
      <c r="L3" s="25">
        <v>0</v>
      </c>
      <c r="M3" s="25">
        <v>0</v>
      </c>
      <c r="N3" s="25">
        <v>0</v>
      </c>
      <c r="O3" s="25">
        <v>0</v>
      </c>
      <c r="P3" s="25">
        <v>0</v>
      </c>
      <c r="Q3" s="25">
        <v>0</v>
      </c>
      <c r="R3" s="25">
        <v>0</v>
      </c>
      <c r="S3" s="25">
        <v>3</v>
      </c>
    </row>
    <row r="4" spans="1:19" s="1" customFormat="1" ht="37.5" customHeight="1">
      <c r="A4" s="54"/>
      <c r="B4" s="3" t="s">
        <v>16</v>
      </c>
      <c r="C4" s="25">
        <v>7</v>
      </c>
      <c r="D4" s="25">
        <v>0</v>
      </c>
      <c r="E4" s="25">
        <v>0</v>
      </c>
      <c r="F4" s="25">
        <v>0</v>
      </c>
      <c r="G4" s="25">
        <v>0</v>
      </c>
      <c r="H4" s="25">
        <v>0</v>
      </c>
      <c r="I4" s="25">
        <v>0</v>
      </c>
      <c r="J4" s="25">
        <v>0</v>
      </c>
      <c r="K4" s="25">
        <v>0</v>
      </c>
      <c r="L4" s="25">
        <v>0</v>
      </c>
      <c r="M4" s="25">
        <v>0</v>
      </c>
      <c r="N4" s="25">
        <v>0</v>
      </c>
      <c r="O4" s="25">
        <v>0</v>
      </c>
      <c r="P4" s="25">
        <v>0</v>
      </c>
      <c r="Q4" s="25">
        <v>0</v>
      </c>
      <c r="R4" s="25">
        <v>0</v>
      </c>
      <c r="S4" s="25">
        <v>7</v>
      </c>
    </row>
  </sheetData>
  <mergeCells count="2">
    <mergeCell ref="B1:E1"/>
    <mergeCell ref="A3:A4"/>
  </mergeCells>
  <phoneticPr fontId="15" type="noConversion"/>
  <pageMargins left="0.75" right="0.75" top="1" bottom="1" header="0.5" footer="0.5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dimension ref="A1:K5"/>
  <sheetViews>
    <sheetView zoomScaleNormal="100" workbookViewId="0">
      <selection activeCell="B1" sqref="B1:E1"/>
    </sheetView>
  </sheetViews>
  <sheetFormatPr defaultRowHeight="13.5"/>
  <cols>
    <col min="4" max="5" width="8.88671875" bestFit="1" customWidth="1"/>
    <col min="6" max="6" width="6.6640625" customWidth="1"/>
    <col min="7" max="7" width="11.21875" customWidth="1"/>
    <col min="8" max="10" width="8.88671875" bestFit="1" customWidth="1"/>
    <col min="11" max="11" width="11.44140625" customWidth="1"/>
  </cols>
  <sheetData>
    <row r="1" spans="1:11" ht="22.5">
      <c r="B1" s="39" t="s">
        <v>93</v>
      </c>
      <c r="C1" s="39"/>
      <c r="D1" s="39"/>
      <c r="E1" s="39"/>
    </row>
    <row r="2" spans="1:11" ht="30" customHeight="1">
      <c r="A2" s="36" t="s">
        <v>49</v>
      </c>
      <c r="B2" s="37" t="s">
        <v>18</v>
      </c>
      <c r="C2" s="33" t="s">
        <v>58</v>
      </c>
      <c r="D2" s="34"/>
      <c r="E2" s="35"/>
      <c r="F2" s="33" t="s">
        <v>37</v>
      </c>
      <c r="G2" s="34"/>
      <c r="H2" s="34"/>
      <c r="I2" s="34"/>
      <c r="J2" s="34"/>
      <c r="K2" s="35"/>
    </row>
    <row r="3" spans="1:11" ht="30" customHeight="1">
      <c r="A3" s="36"/>
      <c r="B3" s="38"/>
      <c r="C3" s="2" t="s">
        <v>19</v>
      </c>
      <c r="D3" s="2" t="s">
        <v>15</v>
      </c>
      <c r="E3" s="2" t="s">
        <v>14</v>
      </c>
      <c r="F3" s="2" t="s">
        <v>19</v>
      </c>
      <c r="G3" s="2" t="s">
        <v>47</v>
      </c>
      <c r="H3" s="2" t="s">
        <v>26</v>
      </c>
      <c r="I3" s="2" t="s">
        <v>61</v>
      </c>
      <c r="J3" s="2" t="s">
        <v>29</v>
      </c>
      <c r="K3" s="2" t="s">
        <v>39</v>
      </c>
    </row>
    <row r="4" spans="1:11" ht="37.5" customHeight="1">
      <c r="A4" s="32" t="s">
        <v>20</v>
      </c>
      <c r="B4" s="3" t="s">
        <v>13</v>
      </c>
      <c r="C4" s="25">
        <v>3</v>
      </c>
      <c r="D4" s="25">
        <v>0</v>
      </c>
      <c r="E4" s="25">
        <v>3</v>
      </c>
      <c r="F4" s="25">
        <v>4</v>
      </c>
      <c r="G4" s="25">
        <v>2</v>
      </c>
      <c r="H4" s="25">
        <v>0</v>
      </c>
      <c r="I4" s="25">
        <v>2</v>
      </c>
      <c r="J4" s="25">
        <v>0</v>
      </c>
      <c r="K4" s="25">
        <v>0</v>
      </c>
    </row>
    <row r="5" spans="1:11" ht="39" customHeight="1">
      <c r="A5" s="32"/>
      <c r="B5" s="3" t="s">
        <v>16</v>
      </c>
      <c r="C5" s="25">
        <v>7</v>
      </c>
      <c r="D5" s="25">
        <v>1</v>
      </c>
      <c r="E5" s="25">
        <v>6</v>
      </c>
      <c r="F5" s="25">
        <v>8</v>
      </c>
      <c r="G5" s="25">
        <v>4</v>
      </c>
      <c r="H5" s="25">
        <v>1</v>
      </c>
      <c r="I5" s="25">
        <v>3</v>
      </c>
      <c r="J5" s="25">
        <v>0</v>
      </c>
      <c r="K5" s="25">
        <v>0</v>
      </c>
    </row>
  </sheetData>
  <mergeCells count="6">
    <mergeCell ref="F2:K2"/>
    <mergeCell ref="A2:A3"/>
    <mergeCell ref="A4:A5"/>
    <mergeCell ref="B1:E1"/>
    <mergeCell ref="B2:B3"/>
    <mergeCell ref="C2:E2"/>
  </mergeCells>
  <phoneticPr fontId="15" type="noConversion"/>
  <pageMargins left="0.75" right="0.75" top="1" bottom="1" header="0.5" footer="0.5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dimension ref="A1:N5"/>
  <sheetViews>
    <sheetView zoomScaleNormal="100" workbookViewId="0">
      <selection activeCell="B1" sqref="B1:E1"/>
    </sheetView>
  </sheetViews>
  <sheetFormatPr defaultRowHeight="13.5"/>
  <cols>
    <col min="2" max="12" width="6.21875" customWidth="1"/>
    <col min="13" max="13" width="7.5546875" customWidth="1"/>
    <col min="14" max="14" width="6.21875" customWidth="1"/>
  </cols>
  <sheetData>
    <row r="1" spans="1:14" ht="30" customHeight="1">
      <c r="B1" s="39" t="s">
        <v>91</v>
      </c>
      <c r="C1" s="39"/>
      <c r="D1" s="39"/>
      <c r="E1" s="39"/>
    </row>
    <row r="2" spans="1:14" ht="28.5" customHeight="1">
      <c r="A2" s="36" t="s">
        <v>49</v>
      </c>
      <c r="B2" s="40" t="s">
        <v>18</v>
      </c>
      <c r="C2" s="46" t="s">
        <v>19</v>
      </c>
      <c r="D2" s="46" t="s">
        <v>63</v>
      </c>
      <c r="E2" s="46" t="s">
        <v>74</v>
      </c>
      <c r="F2" s="46" t="s">
        <v>79</v>
      </c>
      <c r="G2" s="46" t="s">
        <v>111</v>
      </c>
      <c r="H2" s="46" t="s">
        <v>53</v>
      </c>
      <c r="I2" s="46" t="s">
        <v>59</v>
      </c>
      <c r="J2" s="46" t="s">
        <v>109</v>
      </c>
      <c r="K2" s="46" t="s">
        <v>73</v>
      </c>
      <c r="L2" s="46" t="s">
        <v>67</v>
      </c>
      <c r="M2" s="46" t="s">
        <v>104</v>
      </c>
      <c r="N2" s="46" t="s">
        <v>17</v>
      </c>
    </row>
    <row r="3" spans="1:14" ht="14.25" customHeight="1">
      <c r="A3" s="36"/>
      <c r="B3" s="42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</row>
    <row r="4" spans="1:14" ht="30" customHeight="1">
      <c r="A4" s="32" t="s">
        <v>20</v>
      </c>
      <c r="B4" s="24" t="s">
        <v>13</v>
      </c>
      <c r="C4" s="25">
        <v>5</v>
      </c>
      <c r="D4" s="25">
        <v>1</v>
      </c>
      <c r="E4" s="25">
        <v>0</v>
      </c>
      <c r="F4" s="25">
        <v>0</v>
      </c>
      <c r="G4" s="25">
        <v>0</v>
      </c>
      <c r="H4" s="25">
        <v>0</v>
      </c>
      <c r="I4" s="25">
        <v>0</v>
      </c>
      <c r="J4" s="25">
        <v>0</v>
      </c>
      <c r="K4" s="25">
        <v>0</v>
      </c>
      <c r="L4" s="25">
        <v>0</v>
      </c>
      <c r="M4" s="25">
        <v>1</v>
      </c>
      <c r="N4" s="25">
        <v>3</v>
      </c>
    </row>
    <row r="5" spans="1:14" ht="30" customHeight="1">
      <c r="A5" s="32"/>
      <c r="B5" s="24" t="s">
        <v>16</v>
      </c>
      <c r="C5" s="25">
        <v>16</v>
      </c>
      <c r="D5" s="25">
        <v>3</v>
      </c>
      <c r="E5" s="25">
        <v>0</v>
      </c>
      <c r="F5" s="25">
        <v>1</v>
      </c>
      <c r="G5" s="25">
        <v>0</v>
      </c>
      <c r="H5" s="25">
        <v>0</v>
      </c>
      <c r="I5" s="25">
        <v>0</v>
      </c>
      <c r="J5" s="25">
        <v>2</v>
      </c>
      <c r="K5" s="25">
        <v>1</v>
      </c>
      <c r="L5" s="25">
        <v>0</v>
      </c>
      <c r="M5" s="25">
        <v>1</v>
      </c>
      <c r="N5" s="25">
        <v>7</v>
      </c>
    </row>
  </sheetData>
  <mergeCells count="16">
    <mergeCell ref="A2:A3"/>
    <mergeCell ref="A4:A5"/>
    <mergeCell ref="J2:J3"/>
    <mergeCell ref="M2:M3"/>
    <mergeCell ref="B1:E1"/>
    <mergeCell ref="B2:B3"/>
    <mergeCell ref="C2:C3"/>
    <mergeCell ref="G2:G3"/>
    <mergeCell ref="N2:N3"/>
    <mergeCell ref="D2:D3"/>
    <mergeCell ref="E2:E3"/>
    <mergeCell ref="F2:F3"/>
    <mergeCell ref="H2:H3"/>
    <mergeCell ref="I2:I3"/>
    <mergeCell ref="K2:K3"/>
    <mergeCell ref="L2:L3"/>
  </mergeCells>
  <phoneticPr fontId="15" type="noConversion"/>
  <pageMargins left="0.75" right="0.75" top="1" bottom="1" header="0.5" footer="0.5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dimension ref="A1:Q9"/>
  <sheetViews>
    <sheetView zoomScaleNormal="100" workbookViewId="0">
      <selection activeCell="O8" sqref="O8"/>
    </sheetView>
  </sheetViews>
  <sheetFormatPr defaultRowHeight="13.5"/>
  <cols>
    <col min="2" max="2" width="6.21875" customWidth="1"/>
    <col min="3" max="4" width="6.33203125" customWidth="1"/>
    <col min="5" max="12" width="5.109375" customWidth="1"/>
    <col min="13" max="13" width="6.21875" customWidth="1"/>
    <col min="14" max="17" width="6.5546875" customWidth="1"/>
  </cols>
  <sheetData>
    <row r="1" spans="1:17" ht="41.25" customHeight="1">
      <c r="B1" s="20" t="s">
        <v>118</v>
      </c>
      <c r="C1" s="20"/>
      <c r="D1" s="20"/>
      <c r="E1" s="20"/>
      <c r="F1" s="20"/>
    </row>
    <row r="2" spans="1:17" ht="21" customHeight="1">
      <c r="A2" s="36" t="s">
        <v>49</v>
      </c>
      <c r="B2" s="61" t="s">
        <v>18</v>
      </c>
      <c r="C2" s="55" t="s">
        <v>81</v>
      </c>
      <c r="D2" s="56"/>
      <c r="E2" s="56"/>
      <c r="F2" s="56"/>
      <c r="G2" s="56"/>
      <c r="H2" s="56"/>
      <c r="I2" s="56"/>
      <c r="J2" s="56"/>
      <c r="K2" s="56"/>
      <c r="L2" s="56"/>
      <c r="M2" s="57"/>
      <c r="N2" s="55" t="s">
        <v>97</v>
      </c>
      <c r="O2" s="56"/>
      <c r="P2" s="56"/>
      <c r="Q2" s="57"/>
    </row>
    <row r="3" spans="1:17" ht="21" customHeight="1">
      <c r="A3" s="36"/>
      <c r="B3" s="62"/>
      <c r="C3" s="58" t="s">
        <v>96</v>
      </c>
      <c r="D3" s="58" t="s">
        <v>57</v>
      </c>
      <c r="E3" s="55" t="s">
        <v>80</v>
      </c>
      <c r="F3" s="56"/>
      <c r="G3" s="56"/>
      <c r="H3" s="56"/>
      <c r="I3" s="56"/>
      <c r="J3" s="56"/>
      <c r="K3" s="56"/>
      <c r="L3" s="57"/>
      <c r="M3" s="58" t="s">
        <v>94</v>
      </c>
      <c r="N3" s="58" t="s">
        <v>19</v>
      </c>
      <c r="O3" s="58" t="s">
        <v>77</v>
      </c>
      <c r="P3" s="58" t="s">
        <v>64</v>
      </c>
      <c r="Q3" s="58" t="s">
        <v>95</v>
      </c>
    </row>
    <row r="4" spans="1:17" ht="21" customHeight="1">
      <c r="A4" s="36"/>
      <c r="B4" s="62"/>
      <c r="C4" s="59"/>
      <c r="D4" s="59"/>
      <c r="E4" s="55" t="s">
        <v>82</v>
      </c>
      <c r="F4" s="56"/>
      <c r="G4" s="57"/>
      <c r="H4" s="55" t="s">
        <v>62</v>
      </c>
      <c r="I4" s="56"/>
      <c r="J4" s="56"/>
      <c r="K4" s="56"/>
      <c r="L4" s="57"/>
      <c r="M4" s="59"/>
      <c r="N4" s="59"/>
      <c r="O4" s="59"/>
      <c r="P4" s="59"/>
      <c r="Q4" s="59"/>
    </row>
    <row r="5" spans="1:17" ht="21" customHeight="1">
      <c r="A5" s="36"/>
      <c r="B5" s="62"/>
      <c r="C5" s="59"/>
      <c r="D5" s="59"/>
      <c r="E5" s="58" t="s">
        <v>19</v>
      </c>
      <c r="F5" s="58" t="s">
        <v>103</v>
      </c>
      <c r="G5" s="58" t="s">
        <v>23</v>
      </c>
      <c r="H5" s="58" t="s">
        <v>19</v>
      </c>
      <c r="I5" s="58" t="s">
        <v>24</v>
      </c>
      <c r="J5" s="58" t="s">
        <v>22</v>
      </c>
      <c r="K5" s="58" t="s">
        <v>101</v>
      </c>
      <c r="L5" s="58" t="s">
        <v>17</v>
      </c>
      <c r="M5" s="59"/>
      <c r="N5" s="59"/>
      <c r="O5" s="59"/>
      <c r="P5" s="59"/>
      <c r="Q5" s="59"/>
    </row>
    <row r="6" spans="1:17" ht="21" customHeight="1">
      <c r="A6" s="36"/>
      <c r="B6" s="63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</row>
    <row r="7" spans="1:17" ht="33.75" customHeight="1">
      <c r="A7" s="32" t="s">
        <v>20</v>
      </c>
      <c r="B7" s="4" t="s">
        <v>13</v>
      </c>
      <c r="C7" s="14">
        <v>0</v>
      </c>
      <c r="D7" s="14">
        <v>0</v>
      </c>
      <c r="E7" s="14">
        <v>0</v>
      </c>
      <c r="F7" s="12">
        <v>0</v>
      </c>
      <c r="G7" s="12">
        <v>0</v>
      </c>
      <c r="H7" s="14">
        <v>0</v>
      </c>
      <c r="I7" s="12">
        <v>0</v>
      </c>
      <c r="J7" s="12">
        <v>0</v>
      </c>
      <c r="K7" s="12">
        <v>0</v>
      </c>
      <c r="L7" s="12">
        <v>0</v>
      </c>
      <c r="M7" s="13">
        <v>0</v>
      </c>
      <c r="N7" s="5" t="s">
        <v>13</v>
      </c>
      <c r="O7" s="12">
        <v>0</v>
      </c>
      <c r="P7" s="12">
        <v>0</v>
      </c>
      <c r="Q7" s="14">
        <v>0</v>
      </c>
    </row>
    <row r="8" spans="1:17" ht="33.75" customHeight="1">
      <c r="A8" s="32"/>
      <c r="B8" s="26" t="s">
        <v>16</v>
      </c>
      <c r="C8" s="14">
        <f>D8+E8+H8+M8</f>
        <v>363</v>
      </c>
      <c r="D8" s="14">
        <v>10</v>
      </c>
      <c r="E8" s="14">
        <v>104</v>
      </c>
      <c r="F8" s="12">
        <v>72</v>
      </c>
      <c r="G8" s="12">
        <v>32</v>
      </c>
      <c r="H8" s="14">
        <v>92</v>
      </c>
      <c r="I8" s="12">
        <v>2</v>
      </c>
      <c r="J8" s="12">
        <v>11</v>
      </c>
      <c r="K8" s="12">
        <v>0</v>
      </c>
      <c r="L8" s="12">
        <v>79</v>
      </c>
      <c r="M8" s="12">
        <v>157</v>
      </c>
      <c r="N8" s="5" t="s">
        <v>16</v>
      </c>
      <c r="O8" s="12">
        <v>5</v>
      </c>
      <c r="P8" s="12">
        <v>0</v>
      </c>
      <c r="Q8" s="14">
        <v>0</v>
      </c>
    </row>
    <row r="9" spans="1:17" ht="26.25" customHeight="1">
      <c r="B9" t="s">
        <v>0</v>
      </c>
    </row>
  </sheetData>
  <mergeCells count="23">
    <mergeCell ref="A7:A8"/>
    <mergeCell ref="B2:B6"/>
    <mergeCell ref="C2:M2"/>
    <mergeCell ref="H5:H6"/>
    <mergeCell ref="A2:A6"/>
    <mergeCell ref="L5:L6"/>
    <mergeCell ref="K5:K6"/>
    <mergeCell ref="C3:C6"/>
    <mergeCell ref="D3:D6"/>
    <mergeCell ref="N2:Q2"/>
    <mergeCell ref="E3:L3"/>
    <mergeCell ref="N3:N6"/>
    <mergeCell ref="E4:G4"/>
    <mergeCell ref="F5:F6"/>
    <mergeCell ref="Q3:Q6"/>
    <mergeCell ref="M3:M6"/>
    <mergeCell ref="J5:J6"/>
    <mergeCell ref="G5:G6"/>
    <mergeCell ref="I5:I6"/>
    <mergeCell ref="O3:O6"/>
    <mergeCell ref="P3:P6"/>
    <mergeCell ref="E5:E6"/>
    <mergeCell ref="H4:L4"/>
  </mergeCells>
  <phoneticPr fontId="15" type="noConversion"/>
  <pageMargins left="0.75" right="0.75" top="1" bottom="1" header="0.5" footer="0.5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dimension ref="A1:K6"/>
  <sheetViews>
    <sheetView zoomScaleNormal="100" workbookViewId="0">
      <selection activeCell="D3" sqref="D3"/>
    </sheetView>
  </sheetViews>
  <sheetFormatPr defaultRowHeight="13.5"/>
  <cols>
    <col min="2" max="2" width="14.109375" customWidth="1"/>
    <col min="5" max="5" width="9.33203125" bestFit="1" customWidth="1"/>
    <col min="6" max="6" width="8.88671875" bestFit="1" customWidth="1"/>
  </cols>
  <sheetData>
    <row r="1" spans="1:11" ht="33.75" customHeight="1">
      <c r="B1" s="39" t="s">
        <v>84</v>
      </c>
      <c r="C1" s="39"/>
      <c r="D1" s="39"/>
      <c r="E1" s="39"/>
      <c r="F1" s="39"/>
    </row>
    <row r="2" spans="1:11" ht="40.5" customHeight="1">
      <c r="A2" s="8" t="s">
        <v>49</v>
      </c>
      <c r="B2" s="3" t="s">
        <v>83</v>
      </c>
      <c r="C2" s="2" t="s">
        <v>19</v>
      </c>
      <c r="D2" s="2">
        <v>2006</v>
      </c>
      <c r="E2" s="2">
        <v>2005</v>
      </c>
      <c r="F2" s="2">
        <v>2004</v>
      </c>
      <c r="G2" s="2">
        <v>2003</v>
      </c>
      <c r="H2" s="2">
        <v>2002</v>
      </c>
      <c r="I2" s="2">
        <v>2001</v>
      </c>
      <c r="J2" s="2">
        <v>1999</v>
      </c>
      <c r="K2" s="2">
        <v>1998</v>
      </c>
    </row>
    <row r="3" spans="1:11" ht="54.75" customHeight="1">
      <c r="A3" s="32" t="s">
        <v>20</v>
      </c>
      <c r="B3" s="3" t="s">
        <v>52</v>
      </c>
      <c r="C3" s="14">
        <v>5</v>
      </c>
      <c r="D3" s="11">
        <v>5</v>
      </c>
      <c r="E3" s="11">
        <v>0</v>
      </c>
      <c r="F3" s="11">
        <v>0</v>
      </c>
      <c r="G3" s="11">
        <v>0</v>
      </c>
      <c r="H3" s="11">
        <v>0</v>
      </c>
      <c r="I3" s="11">
        <v>0</v>
      </c>
      <c r="J3" s="11">
        <v>0</v>
      </c>
      <c r="K3" s="11">
        <v>0</v>
      </c>
    </row>
    <row r="4" spans="1:11" ht="48" customHeight="1">
      <c r="A4" s="32"/>
      <c r="B4" s="7" t="s">
        <v>99</v>
      </c>
      <c r="C4" s="15">
        <f>SUM(D4:K4)</f>
        <v>5</v>
      </c>
      <c r="D4" s="17">
        <v>5</v>
      </c>
      <c r="E4" s="17">
        <v>0</v>
      </c>
      <c r="F4" s="17">
        <v>0</v>
      </c>
      <c r="G4" s="17">
        <v>0</v>
      </c>
      <c r="H4" s="17">
        <v>0</v>
      </c>
      <c r="I4" s="17">
        <v>0</v>
      </c>
      <c r="J4" s="17">
        <v>0</v>
      </c>
      <c r="K4" s="17">
        <v>0</v>
      </c>
    </row>
    <row r="5" spans="1:11" ht="48.75" customHeight="1">
      <c r="A5" s="32"/>
      <c r="B5" s="7" t="s">
        <v>100</v>
      </c>
      <c r="C5" s="15">
        <f>SUM(D5:K5)</f>
        <v>0</v>
      </c>
      <c r="D5" s="17">
        <v>0</v>
      </c>
      <c r="E5" s="17">
        <v>0</v>
      </c>
      <c r="F5" s="17">
        <v>0</v>
      </c>
      <c r="G5" s="17">
        <v>0</v>
      </c>
      <c r="H5" s="17">
        <v>0</v>
      </c>
      <c r="I5" s="17">
        <v>0</v>
      </c>
      <c r="J5" s="17">
        <f>J3-J4</f>
        <v>0</v>
      </c>
      <c r="K5" s="17">
        <f>K3-K4</f>
        <v>0</v>
      </c>
    </row>
    <row r="6" spans="1:11" ht="47.25" customHeight="1">
      <c r="A6" s="32"/>
      <c r="B6" s="10" t="s">
        <v>85</v>
      </c>
      <c r="C6" s="16">
        <f t="shared" ref="C6:K6" si="0">C4/C3</f>
        <v>1</v>
      </c>
      <c r="D6" s="16">
        <f t="shared" si="0"/>
        <v>1</v>
      </c>
      <c r="E6" s="16" t="e">
        <f t="shared" si="0"/>
        <v>#DIV/0!</v>
      </c>
      <c r="F6" s="16" t="e">
        <f t="shared" si="0"/>
        <v>#DIV/0!</v>
      </c>
      <c r="G6" s="16" t="e">
        <f t="shared" si="0"/>
        <v>#DIV/0!</v>
      </c>
      <c r="H6" s="16" t="e">
        <f t="shared" si="0"/>
        <v>#DIV/0!</v>
      </c>
      <c r="I6" s="16" t="e">
        <f t="shared" si="0"/>
        <v>#DIV/0!</v>
      </c>
      <c r="J6" s="16" t="e">
        <f t="shared" si="0"/>
        <v>#DIV/0!</v>
      </c>
      <c r="K6" s="16" t="e">
        <f t="shared" si="0"/>
        <v>#DIV/0!</v>
      </c>
    </row>
  </sheetData>
  <mergeCells count="2">
    <mergeCell ref="A3:A6"/>
    <mergeCell ref="B1:F1"/>
  </mergeCells>
  <phoneticPr fontId="15" type="noConversion"/>
  <conditionalFormatting sqref="C3">
    <cfRule type="cellIs" dxfId="0" priority="1" stopIfTrue="1" operator="equal">
      <formula>"설치수량과불일치"</formula>
    </cfRule>
  </conditionalFormatting>
  <pageMargins left="0.75" right="0.75" top="1" bottom="1" header="0.5" footer="0.5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1-1 설치대상별</vt:lpstr>
      <vt:lpstr>1-2성별연령별</vt:lpstr>
      <vt:lpstr>2-1이용현황</vt:lpstr>
      <vt:lpstr>2-2환자유형별</vt:lpstr>
      <vt:lpstr>2-3진료과목별</vt:lpstr>
      <vt:lpstr>2-4성별연령별</vt:lpstr>
      <vt:lpstr>2-5응급처치현황</vt:lpstr>
      <vt:lpstr>3 기기관리 및 정비현황</vt:lpstr>
      <vt:lpstr>4 단말기 관리시스템 운영현황</vt:lpstr>
      <vt:lpstr>5 고장율최소화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기본</dc:creator>
  <cp:lastModifiedBy>user</cp:lastModifiedBy>
  <cp:revision>24</cp:revision>
  <cp:lastPrinted>2013-11-03T02:58:24Z</cp:lastPrinted>
  <dcterms:created xsi:type="dcterms:W3CDTF">2006-09-29T01:48:30Z</dcterms:created>
  <dcterms:modified xsi:type="dcterms:W3CDTF">2016-08-01T07:54:55Z</dcterms:modified>
</cp:coreProperties>
</file>