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90" windowWidth="14805" windowHeight="11970" tabRatio="902"/>
  </bookViews>
  <sheets>
    <sheet name="상수도(총괄)" sheetId="115" r:id="rId1"/>
    <sheet name="중부수도" sheetId="116" r:id="rId2"/>
    <sheet name="서부수도" sheetId="117" r:id="rId3"/>
    <sheet name="동부수도" sheetId="118" r:id="rId4"/>
    <sheet name="북부수도" sheetId="119" r:id="rId5"/>
    <sheet name="강서수도" sheetId="120" r:id="rId6"/>
    <sheet name="남부수도" sheetId="121" r:id="rId7"/>
    <sheet name="강남수도" sheetId="122" r:id="rId8"/>
    <sheet name="강동수도" sheetId="123" r:id="rId9"/>
    <sheet name="광암정수" sheetId="124" r:id="rId10"/>
    <sheet name="구의정수" sheetId="125" r:id="rId11"/>
    <sheet name="뚝도정수" sheetId="126" r:id="rId12"/>
    <sheet name="영등포정수" sheetId="127" r:id="rId13"/>
    <sheet name="암사정수" sheetId="128" r:id="rId14"/>
    <sheet name="강북정수" sheetId="129" r:id="rId15"/>
    <sheet name="물연구원" sheetId="130" r:id="rId16"/>
    <sheet name="수도자재" sheetId="134" r:id="rId17"/>
    <sheet name="뚝도공사" sheetId="132" r:id="rId18"/>
  </sheets>
  <externalReferences>
    <externalReference r:id="rId19"/>
  </externalReferences>
  <definedNames>
    <definedName name="관리주체">[1]CODE!$A$8:$A$10</definedName>
    <definedName name="기타항목">[1]CODE!$A$30:$A$32</definedName>
    <definedName name="소유">[1]CODE!$A$28:$A$29</definedName>
    <definedName name="점검분야">[1]CODE!$A$1:$A$7</definedName>
    <definedName name="점검자분류1">[1]CODE!$A$33:$A$35</definedName>
    <definedName name="점검자분류2">[1]CODE!$D$378:$D$379</definedName>
    <definedName name="점검주체">[1]CODE!$A$36:$A$38</definedName>
    <definedName name="조치방법">[1]CODE!$A$39:$A$42</definedName>
    <definedName name="중앙부처">[1]CODE!$D$94:$D$130</definedName>
    <definedName name="지자체">[1]CODE!$A$11:$A$27</definedName>
    <definedName name="진행상태">[1]CODE!$A$43:$A$45</definedName>
  </definedNames>
  <calcPr calcId="145621"/>
</workbook>
</file>

<file path=xl/calcChain.xml><?xml version="1.0" encoding="utf-8"?>
<calcChain xmlns="http://schemas.openxmlformats.org/spreadsheetml/2006/main">
  <c r="AK37" i="134" l="1"/>
  <c r="AG37" i="134"/>
  <c r="AC37" i="134"/>
  <c r="AB37" i="134"/>
  <c r="AA37" i="134"/>
  <c r="Z37" i="134"/>
  <c r="Y37" i="134" s="1"/>
  <c r="V37" i="134"/>
  <c r="V34" i="134" s="1"/>
  <c r="R37" i="134"/>
  <c r="O37" i="134"/>
  <c r="K37" i="134"/>
  <c r="G37" i="134"/>
  <c r="C37" i="134"/>
  <c r="AT34" i="134"/>
  <c r="AS34" i="134"/>
  <c r="AR34" i="134"/>
  <c r="AQ34" i="134"/>
  <c r="AP34" i="134"/>
  <c r="AO34" i="134"/>
  <c r="AN34" i="134"/>
  <c r="AB34" i="134" s="1"/>
  <c r="AM34" i="134"/>
  <c r="AL34" i="134"/>
  <c r="AK34" i="134" s="1"/>
  <c r="AJ34" i="134"/>
  <c r="AI34" i="134"/>
  <c r="AA34" i="134" s="1"/>
  <c r="AH34" i="134"/>
  <c r="AF34" i="134"/>
  <c r="AE34" i="134"/>
  <c r="AD34" i="134"/>
  <c r="AC34" i="134" s="1"/>
  <c r="X34" i="134"/>
  <c r="W34" i="134"/>
  <c r="U34" i="134"/>
  <c r="T34" i="134"/>
  <c r="R34" i="134" s="1"/>
  <c r="S34" i="134"/>
  <c r="Q34" i="134"/>
  <c r="P34" i="134"/>
  <c r="N34" i="134"/>
  <c r="M34" i="134"/>
  <c r="L34" i="134"/>
  <c r="K34" i="134" s="1"/>
  <c r="J34" i="134"/>
  <c r="J6" i="134" s="1"/>
  <c r="I34" i="134"/>
  <c r="H34" i="134"/>
  <c r="F34" i="134"/>
  <c r="E34" i="134"/>
  <c r="D34" i="134"/>
  <c r="AK33" i="134"/>
  <c r="AG33" i="134"/>
  <c r="AC33" i="134"/>
  <c r="AB33" i="134"/>
  <c r="AA33" i="134"/>
  <c r="Z33" i="134"/>
  <c r="Y33" i="134" s="1"/>
  <c r="V33" i="134"/>
  <c r="R33" i="134"/>
  <c r="O33" i="134" s="1"/>
  <c r="K33" i="134"/>
  <c r="G33" i="134"/>
  <c r="C33" i="134"/>
  <c r="AK32" i="134"/>
  <c r="AG32" i="134"/>
  <c r="AC32" i="134"/>
  <c r="AB32" i="134"/>
  <c r="AA32" i="134"/>
  <c r="Z32" i="134"/>
  <c r="Y32" i="134" s="1"/>
  <c r="V32" i="134"/>
  <c r="R32" i="134"/>
  <c r="O32" i="134" s="1"/>
  <c r="K32" i="134"/>
  <c r="G32" i="134"/>
  <c r="C32" i="134"/>
  <c r="AK31" i="134"/>
  <c r="AG31" i="134"/>
  <c r="AC31" i="134"/>
  <c r="AB31" i="134"/>
  <c r="AA31" i="134"/>
  <c r="Z31" i="134"/>
  <c r="Y31" i="134" s="1"/>
  <c r="V31" i="134"/>
  <c r="R31" i="134"/>
  <c r="O31" i="134" s="1"/>
  <c r="K31" i="134"/>
  <c r="G31" i="134"/>
  <c r="C31" i="134"/>
  <c r="AK30" i="134"/>
  <c r="AG30" i="134"/>
  <c r="AC30" i="134"/>
  <c r="AB30" i="134"/>
  <c r="AA30" i="134"/>
  <c r="Z30" i="134"/>
  <c r="V30" i="134"/>
  <c r="R30" i="134"/>
  <c r="O30" i="134"/>
  <c r="K30" i="134"/>
  <c r="G30" i="134"/>
  <c r="C30" i="134"/>
  <c r="AK29" i="134"/>
  <c r="AG29" i="134"/>
  <c r="AC29" i="134"/>
  <c r="AB29" i="134"/>
  <c r="AA29" i="134"/>
  <c r="Y29" i="134" s="1"/>
  <c r="Z29" i="134"/>
  <c r="V29" i="134"/>
  <c r="R29" i="134"/>
  <c r="O29" i="134" s="1"/>
  <c r="K29" i="134"/>
  <c r="G29" i="134"/>
  <c r="C29" i="134"/>
  <c r="AK28" i="134"/>
  <c r="AG28" i="134"/>
  <c r="AC28" i="134"/>
  <c r="AB28" i="134"/>
  <c r="AA28" i="134"/>
  <c r="Z28" i="134"/>
  <c r="Y28" i="134" s="1"/>
  <c r="V28" i="134"/>
  <c r="R28" i="134"/>
  <c r="O28" i="134"/>
  <c r="K28" i="134"/>
  <c r="G28" i="134"/>
  <c r="C28" i="134"/>
  <c r="AT27" i="134"/>
  <c r="AS27" i="134"/>
  <c r="AR27" i="134"/>
  <c r="AQ27" i="134"/>
  <c r="AP27" i="134"/>
  <c r="AO27" i="134"/>
  <c r="AN27" i="134"/>
  <c r="AM27" i="134"/>
  <c r="AL27" i="134"/>
  <c r="AK27" i="134" s="1"/>
  <c r="AJ27" i="134"/>
  <c r="AI27" i="134"/>
  <c r="AH27" i="134"/>
  <c r="AG27" i="134" s="1"/>
  <c r="AF27" i="134"/>
  <c r="AE27" i="134"/>
  <c r="AA27" i="134" s="1"/>
  <c r="AD27" i="134"/>
  <c r="Z27" i="134"/>
  <c r="X27" i="134"/>
  <c r="W27" i="134"/>
  <c r="U27" i="134"/>
  <c r="T27" i="134"/>
  <c r="S27" i="134"/>
  <c r="Q27" i="134"/>
  <c r="P27" i="134"/>
  <c r="N27" i="134"/>
  <c r="M27" i="134"/>
  <c r="L27" i="134"/>
  <c r="J27" i="134"/>
  <c r="I27" i="134"/>
  <c r="H27" i="134"/>
  <c r="G27" i="134" s="1"/>
  <c r="F27" i="134"/>
  <c r="E27" i="134"/>
  <c r="D27" i="134"/>
  <c r="C27" i="134" s="1"/>
  <c r="AK26" i="134"/>
  <c r="AG26" i="134"/>
  <c r="AC26" i="134"/>
  <c r="AB26" i="134"/>
  <c r="AA26" i="134"/>
  <c r="Y26" i="134" s="1"/>
  <c r="Z26" i="134"/>
  <c r="V26" i="134"/>
  <c r="R26" i="134"/>
  <c r="O26" i="134" s="1"/>
  <c r="K26" i="134"/>
  <c r="G26" i="134"/>
  <c r="C26" i="134"/>
  <c r="AK25" i="134"/>
  <c r="AG25" i="134"/>
  <c r="AC25" i="134"/>
  <c r="AB25" i="134"/>
  <c r="AA25" i="134"/>
  <c r="Z25" i="134"/>
  <c r="V25" i="134"/>
  <c r="V24" i="134" s="1"/>
  <c r="R25" i="134"/>
  <c r="O25" i="134"/>
  <c r="K25" i="134"/>
  <c r="G25" i="134"/>
  <c r="C25" i="134"/>
  <c r="AT24" i="134"/>
  <c r="AT6" i="134" s="1"/>
  <c r="AS24" i="134"/>
  <c r="AR24" i="134"/>
  <c r="AQ24" i="134"/>
  <c r="AP24" i="134"/>
  <c r="AO24" i="134"/>
  <c r="AN24" i="134"/>
  <c r="AM24" i="134"/>
  <c r="AL24" i="134"/>
  <c r="AK24" i="134" s="1"/>
  <c r="AJ24" i="134"/>
  <c r="AI24" i="134"/>
  <c r="AH24" i="134"/>
  <c r="AG24" i="134" s="1"/>
  <c r="AF24" i="134"/>
  <c r="AE24" i="134"/>
  <c r="AD24" i="134"/>
  <c r="AA24" i="134"/>
  <c r="X24" i="134"/>
  <c r="W24" i="134"/>
  <c r="U24" i="134"/>
  <c r="T24" i="134"/>
  <c r="S24" i="134"/>
  <c r="R24" i="134" s="1"/>
  <c r="Q24" i="134"/>
  <c r="P24" i="134"/>
  <c r="N24" i="134"/>
  <c r="M24" i="134"/>
  <c r="K24" i="134" s="1"/>
  <c r="L24" i="134"/>
  <c r="J24" i="134"/>
  <c r="I24" i="134"/>
  <c r="H24" i="134"/>
  <c r="F24" i="134"/>
  <c r="E24" i="134"/>
  <c r="D24" i="134"/>
  <c r="AK23" i="134"/>
  <c r="AG23" i="134"/>
  <c r="AC23" i="134"/>
  <c r="AB23" i="134"/>
  <c r="AA23" i="134"/>
  <c r="Z23" i="134"/>
  <c r="V23" i="134"/>
  <c r="R23" i="134"/>
  <c r="O23" i="134"/>
  <c r="K23" i="134"/>
  <c r="G23" i="134"/>
  <c r="C23" i="134"/>
  <c r="AK22" i="134"/>
  <c r="AG22" i="134"/>
  <c r="AC22" i="134"/>
  <c r="AB22" i="134"/>
  <c r="AA22" i="134"/>
  <c r="Y22" i="134" s="1"/>
  <c r="Z22" i="134"/>
  <c r="V22" i="134"/>
  <c r="R22" i="134"/>
  <c r="O22" i="134" s="1"/>
  <c r="K22" i="134"/>
  <c r="G22" i="134"/>
  <c r="C22" i="134"/>
  <c r="AK21" i="134"/>
  <c r="AG21" i="134"/>
  <c r="AC21" i="134"/>
  <c r="AB21" i="134"/>
  <c r="AA21" i="134"/>
  <c r="Z21" i="134"/>
  <c r="Y21" i="134" s="1"/>
  <c r="V21" i="134"/>
  <c r="R21" i="134"/>
  <c r="O21" i="134"/>
  <c r="K21" i="134"/>
  <c r="G21" i="134"/>
  <c r="C21" i="134"/>
  <c r="AK20" i="134"/>
  <c r="AG20" i="134"/>
  <c r="AC20" i="134"/>
  <c r="AB20" i="134"/>
  <c r="AA20" i="134"/>
  <c r="Z20" i="134"/>
  <c r="Y20" i="134" s="1"/>
  <c r="V20" i="134"/>
  <c r="R20" i="134"/>
  <c r="O20" i="134" s="1"/>
  <c r="K20" i="134"/>
  <c r="G20" i="134"/>
  <c r="C20" i="134"/>
  <c r="AK19" i="134"/>
  <c r="AG19" i="134"/>
  <c r="AC19" i="134"/>
  <c r="AB19" i="134"/>
  <c r="AA19" i="134"/>
  <c r="Z19" i="134"/>
  <c r="Y19" i="134" s="1"/>
  <c r="V19" i="134"/>
  <c r="R19" i="134"/>
  <c r="O19" i="134" s="1"/>
  <c r="K19" i="134"/>
  <c r="G19" i="134"/>
  <c r="C19" i="134"/>
  <c r="AK18" i="134"/>
  <c r="AG18" i="134"/>
  <c r="AC18" i="134"/>
  <c r="AB18" i="134"/>
  <c r="AA18" i="134"/>
  <c r="Z18" i="134"/>
  <c r="V18" i="134"/>
  <c r="R18" i="134"/>
  <c r="O18" i="134" s="1"/>
  <c r="K18" i="134"/>
  <c r="G18" i="134"/>
  <c r="C18" i="134"/>
  <c r="AK17" i="134"/>
  <c r="AG17" i="134"/>
  <c r="AC17" i="134"/>
  <c r="AB17" i="134"/>
  <c r="AA17" i="134"/>
  <c r="Z17" i="134"/>
  <c r="Y17" i="134" s="1"/>
  <c r="V17" i="134"/>
  <c r="V16" i="134" s="1"/>
  <c r="R17" i="134"/>
  <c r="O17" i="134"/>
  <c r="K17" i="134"/>
  <c r="G17" i="134"/>
  <c r="C17" i="134"/>
  <c r="AT16" i="134"/>
  <c r="AS16" i="134"/>
  <c r="AR16" i="134"/>
  <c r="AQ16" i="134"/>
  <c r="AP16" i="134"/>
  <c r="AO16" i="134"/>
  <c r="AN16" i="134"/>
  <c r="AM16" i="134"/>
  <c r="AL16" i="134"/>
  <c r="AK16" i="134" s="1"/>
  <c r="AJ16" i="134"/>
  <c r="AI16" i="134"/>
  <c r="AH16" i="134"/>
  <c r="AF16" i="134"/>
  <c r="AE16" i="134"/>
  <c r="AA16" i="134" s="1"/>
  <c r="AD16" i="134"/>
  <c r="AC16" i="134" s="1"/>
  <c r="X16" i="134"/>
  <c r="W16" i="134"/>
  <c r="U16" i="134"/>
  <c r="T16" i="134"/>
  <c r="R16" i="134" s="1"/>
  <c r="S16" i="134"/>
  <c r="Q16" i="134"/>
  <c r="P16" i="134"/>
  <c r="N16" i="134"/>
  <c r="M16" i="134"/>
  <c r="L16" i="134"/>
  <c r="K16" i="134" s="1"/>
  <c r="J16" i="134"/>
  <c r="I16" i="134"/>
  <c r="H16" i="134"/>
  <c r="G16" i="134" s="1"/>
  <c r="F16" i="134"/>
  <c r="E16" i="134"/>
  <c r="D16" i="134"/>
  <c r="AK15" i="134"/>
  <c r="AG15" i="134"/>
  <c r="AC15" i="134"/>
  <c r="AB15" i="134"/>
  <c r="AA15" i="134"/>
  <c r="Z15" i="134"/>
  <c r="Y15" i="134" s="1"/>
  <c r="V15" i="134"/>
  <c r="V14" i="134" s="1"/>
  <c r="R15" i="134"/>
  <c r="O15" i="134" s="1"/>
  <c r="K15" i="134"/>
  <c r="G15" i="134"/>
  <c r="C15" i="134"/>
  <c r="AT14" i="134"/>
  <c r="AS14" i="134"/>
  <c r="AR14" i="134"/>
  <c r="AQ14" i="134"/>
  <c r="AP14" i="134"/>
  <c r="AO14" i="134"/>
  <c r="AN14" i="134"/>
  <c r="AM14" i="134"/>
  <c r="AL14" i="134"/>
  <c r="AK14" i="134"/>
  <c r="AJ14" i="134"/>
  <c r="AI14" i="134"/>
  <c r="AH14" i="134"/>
  <c r="AG14" i="134"/>
  <c r="AF14" i="134"/>
  <c r="AE14" i="134"/>
  <c r="AD14" i="134"/>
  <c r="AC14" i="134"/>
  <c r="AB14" i="134"/>
  <c r="AA14" i="134"/>
  <c r="Z14" i="134"/>
  <c r="Y14" i="134"/>
  <c r="X14" i="134"/>
  <c r="W14" i="134"/>
  <c r="U14" i="134"/>
  <c r="T14" i="134"/>
  <c r="T6" i="134" s="1"/>
  <c r="S14" i="134"/>
  <c r="Q14" i="134"/>
  <c r="P14" i="134"/>
  <c r="N14" i="134"/>
  <c r="M14" i="134"/>
  <c r="L14" i="134"/>
  <c r="J14" i="134"/>
  <c r="I14" i="134"/>
  <c r="G14" i="134" s="1"/>
  <c r="H14" i="134"/>
  <c r="F14" i="134"/>
  <c r="E14" i="134"/>
  <c r="D14" i="134"/>
  <c r="AK13" i="134"/>
  <c r="AG13" i="134"/>
  <c r="AC13" i="134"/>
  <c r="AB13" i="134"/>
  <c r="AA13" i="134"/>
  <c r="Z13" i="134"/>
  <c r="V13" i="134"/>
  <c r="R13" i="134"/>
  <c r="O13" i="134" s="1"/>
  <c r="K13" i="134"/>
  <c r="G13" i="134"/>
  <c r="C13" i="134"/>
  <c r="AK12" i="134"/>
  <c r="AG12" i="134"/>
  <c r="AC12" i="134"/>
  <c r="AB12" i="134"/>
  <c r="AA12" i="134"/>
  <c r="Y12" i="134" s="1"/>
  <c r="Z12" i="134"/>
  <c r="V12" i="134"/>
  <c r="R12" i="134"/>
  <c r="O12" i="134" s="1"/>
  <c r="K12" i="134"/>
  <c r="G12" i="134"/>
  <c r="C12" i="134"/>
  <c r="AK11" i="134"/>
  <c r="AG11" i="134"/>
  <c r="AC11" i="134"/>
  <c r="AB11" i="134"/>
  <c r="AA11" i="134"/>
  <c r="Z11" i="134"/>
  <c r="V11" i="134"/>
  <c r="R11" i="134"/>
  <c r="O11" i="134"/>
  <c r="K11" i="134"/>
  <c r="G11" i="134"/>
  <c r="C11" i="134"/>
  <c r="AK10" i="134"/>
  <c r="AG10" i="134"/>
  <c r="AC10" i="134"/>
  <c r="AB10" i="134"/>
  <c r="AA10" i="134"/>
  <c r="Y10" i="134" s="1"/>
  <c r="Z10" i="134"/>
  <c r="V10" i="134"/>
  <c r="R10" i="134"/>
  <c r="O10" i="134" s="1"/>
  <c r="K10" i="134"/>
  <c r="G10" i="134"/>
  <c r="C10" i="134"/>
  <c r="AK9" i="134"/>
  <c r="AG9" i="134"/>
  <c r="AC9" i="134"/>
  <c r="AB9" i="134"/>
  <c r="AA9" i="134"/>
  <c r="Z9" i="134"/>
  <c r="V9" i="134"/>
  <c r="R9" i="134"/>
  <c r="O9" i="134"/>
  <c r="K9" i="134"/>
  <c r="G9" i="134"/>
  <c r="C9" i="134"/>
  <c r="AK8" i="134"/>
  <c r="AK7" i="134" s="1"/>
  <c r="AK6" i="134" s="1"/>
  <c r="AG8" i="134"/>
  <c r="AC8" i="134"/>
  <c r="AB8" i="134"/>
  <c r="AA8" i="134"/>
  <c r="AA7" i="134" s="1"/>
  <c r="Z8" i="134"/>
  <c r="V8" i="134"/>
  <c r="R8" i="134"/>
  <c r="O8" i="134" s="1"/>
  <c r="K8" i="134"/>
  <c r="G8" i="134"/>
  <c r="C8" i="134"/>
  <c r="AT7" i="134"/>
  <c r="AS7" i="134"/>
  <c r="AR7" i="134"/>
  <c r="AQ7" i="134"/>
  <c r="AP7" i="134"/>
  <c r="AO7" i="134"/>
  <c r="AN7" i="134"/>
  <c r="AM7" i="134"/>
  <c r="AL7" i="134"/>
  <c r="AJ7" i="134"/>
  <c r="AI7" i="134"/>
  <c r="AH7" i="134"/>
  <c r="AF7" i="134"/>
  <c r="AE7" i="134"/>
  <c r="AE6" i="134" s="1"/>
  <c r="AD7" i="134"/>
  <c r="X7" i="134"/>
  <c r="W7" i="134"/>
  <c r="W6" i="134" s="1"/>
  <c r="U7" i="134"/>
  <c r="T7" i="134"/>
  <c r="S7" i="134"/>
  <c r="R7" i="134" s="1"/>
  <c r="Q7" i="134"/>
  <c r="P7" i="134"/>
  <c r="N7" i="134"/>
  <c r="M7" i="134"/>
  <c r="L7" i="134"/>
  <c r="K7" i="134" s="1"/>
  <c r="J7" i="134"/>
  <c r="I7" i="134"/>
  <c r="H7" i="134"/>
  <c r="G7" i="134" s="1"/>
  <c r="F7" i="134"/>
  <c r="E7" i="134"/>
  <c r="D7" i="134"/>
  <c r="C7" i="134" s="1"/>
  <c r="AQ6" i="134"/>
  <c r="AM6" i="134"/>
  <c r="AI6" i="134"/>
  <c r="S6" i="134"/>
  <c r="AA6" i="134" l="1"/>
  <c r="AS6" i="134"/>
  <c r="Y8" i="134"/>
  <c r="Y9" i="134"/>
  <c r="AG7" i="134"/>
  <c r="Y11" i="134"/>
  <c r="R14" i="134"/>
  <c r="O14" i="134" s="1"/>
  <c r="X6" i="134"/>
  <c r="AF6" i="134"/>
  <c r="AJ6" i="134"/>
  <c r="AN6" i="134"/>
  <c r="AR6" i="134"/>
  <c r="O16" i="134"/>
  <c r="AG16" i="134"/>
  <c r="Y23" i="134"/>
  <c r="Y25" i="134"/>
  <c r="K27" i="134"/>
  <c r="AC27" i="134"/>
  <c r="V27" i="134"/>
  <c r="V6" i="134" s="1"/>
  <c r="Y30" i="134"/>
  <c r="N6" i="134"/>
  <c r="AG34" i="134"/>
  <c r="AB7" i="134"/>
  <c r="AB6" i="134" s="1"/>
  <c r="C14" i="134"/>
  <c r="U6" i="134"/>
  <c r="Y18" i="134"/>
  <c r="G24" i="134"/>
  <c r="R27" i="134"/>
  <c r="Y27" i="134"/>
  <c r="AB27" i="134"/>
  <c r="F6" i="134"/>
  <c r="Z34" i="134"/>
  <c r="Y34" i="134" s="1"/>
  <c r="AC7" i="134"/>
  <c r="V7" i="134"/>
  <c r="Y13" i="134"/>
  <c r="C16" i="134"/>
  <c r="Z16" i="134"/>
  <c r="Y16" i="134" s="1"/>
  <c r="AB16" i="134"/>
  <c r="C24" i="134"/>
  <c r="AD6" i="134"/>
  <c r="O27" i="134"/>
  <c r="K14" i="134"/>
  <c r="K6" i="134" s="1"/>
  <c r="O34" i="134"/>
  <c r="G34" i="134"/>
  <c r="C34" i="134"/>
  <c r="AO6" i="134"/>
  <c r="AP6" i="134"/>
  <c r="O24" i="134"/>
  <c r="R6" i="134"/>
  <c r="O7" i="134"/>
  <c r="AL6" i="134"/>
  <c r="I6" i="134"/>
  <c r="M6" i="134"/>
  <c r="D6" i="134"/>
  <c r="H6" i="134"/>
  <c r="L6" i="134"/>
  <c r="P6" i="134"/>
  <c r="Z24" i="134"/>
  <c r="Y24" i="134" s="1"/>
  <c r="AH6" i="134"/>
  <c r="Z7" i="134"/>
  <c r="Z6" i="134" s="1"/>
  <c r="AC24" i="134"/>
  <c r="AC6" i="134" s="1"/>
  <c r="E6" i="134"/>
  <c r="Q6" i="134"/>
  <c r="G6" i="134" l="1"/>
  <c r="Y7" i="134"/>
  <c r="Y6" i="134"/>
  <c r="AG6" i="134"/>
  <c r="O6" i="134"/>
  <c r="C6" i="134"/>
  <c r="AT106" i="115"/>
  <c r="AS106" i="115"/>
  <c r="AR106" i="115"/>
  <c r="AQ106" i="115"/>
  <c r="AP106" i="115"/>
  <c r="AO106" i="115"/>
  <c r="AN106" i="115"/>
  <c r="AM106" i="115"/>
  <c r="AL106" i="115"/>
  <c r="AJ106" i="115"/>
  <c r="AI106" i="115"/>
  <c r="AH106" i="115"/>
  <c r="AF106" i="115"/>
  <c r="AE106" i="115"/>
  <c r="AD106" i="115"/>
  <c r="X106" i="115"/>
  <c r="W106" i="115"/>
  <c r="U106" i="115"/>
  <c r="T106" i="115"/>
  <c r="S106" i="115"/>
  <c r="Q106" i="115"/>
  <c r="P106" i="115"/>
  <c r="N106" i="115"/>
  <c r="M106" i="115"/>
  <c r="L106" i="115"/>
  <c r="J106" i="115"/>
  <c r="I106" i="115"/>
  <c r="H106" i="115"/>
  <c r="F106" i="115"/>
  <c r="E106" i="115"/>
  <c r="D106" i="115"/>
  <c r="P64" i="115"/>
  <c r="I7" i="124"/>
  <c r="AO8" i="115"/>
  <c r="AB105" i="115"/>
  <c r="AA105" i="115"/>
  <c r="Z105" i="115"/>
  <c r="AB104" i="115"/>
  <c r="AA104" i="115"/>
  <c r="Z104" i="115"/>
  <c r="AB103" i="115"/>
  <c r="AA103" i="115"/>
  <c r="Z103" i="115"/>
  <c r="AB102" i="115"/>
  <c r="AA102" i="115"/>
  <c r="Z102" i="115"/>
  <c r="AB101" i="115"/>
  <c r="AA101" i="115"/>
  <c r="Z101" i="115"/>
  <c r="AB96" i="115"/>
  <c r="AA96" i="115"/>
  <c r="Z96" i="115"/>
  <c r="AB95" i="115"/>
  <c r="AA95" i="115"/>
  <c r="Z95" i="115"/>
  <c r="AB94" i="115"/>
  <c r="AA94" i="115"/>
  <c r="Z94" i="115"/>
  <c r="AB93" i="115"/>
  <c r="AA93" i="115"/>
  <c r="Z93" i="115"/>
  <c r="AB90" i="115"/>
  <c r="AA90" i="115"/>
  <c r="Z90" i="115"/>
  <c r="AB77" i="115"/>
  <c r="AA77" i="115"/>
  <c r="Z77" i="115"/>
  <c r="AT65" i="115"/>
  <c r="AS65" i="115"/>
  <c r="AR65" i="115"/>
  <c r="AQ65" i="115"/>
  <c r="AP65" i="115"/>
  <c r="AO65" i="115"/>
  <c r="AN65" i="115"/>
  <c r="AM65" i="115"/>
  <c r="AL65" i="115"/>
  <c r="AJ65" i="115"/>
  <c r="AI65" i="115"/>
  <c r="AH65" i="115"/>
  <c r="AF65" i="115"/>
  <c r="AE65" i="115"/>
  <c r="AD65" i="115"/>
  <c r="Z65" i="115" s="1"/>
  <c r="X65" i="115"/>
  <c r="W65" i="115"/>
  <c r="U65" i="115"/>
  <c r="T65" i="115"/>
  <c r="S65" i="115"/>
  <c r="Q65" i="115"/>
  <c r="P65" i="115"/>
  <c r="N65" i="115"/>
  <c r="M65" i="115"/>
  <c r="L65" i="115"/>
  <c r="J65" i="115"/>
  <c r="I65" i="115"/>
  <c r="H65" i="115"/>
  <c r="F65" i="115"/>
  <c r="E65" i="115"/>
  <c r="D65" i="115"/>
  <c r="AT100" i="115"/>
  <c r="AT99" i="115"/>
  <c r="AS100" i="115"/>
  <c r="AS99" i="115"/>
  <c r="AR100" i="115"/>
  <c r="AR99" i="115"/>
  <c r="AQ100" i="115"/>
  <c r="AQ99" i="115"/>
  <c r="AP100" i="115"/>
  <c r="AP99" i="115"/>
  <c r="AO100" i="115"/>
  <c r="AO99" i="115"/>
  <c r="AN100" i="115"/>
  <c r="AN99" i="115"/>
  <c r="AM100" i="115"/>
  <c r="AM99" i="115"/>
  <c r="AL100" i="115"/>
  <c r="AL99" i="115"/>
  <c r="AJ100" i="115"/>
  <c r="AJ99" i="115"/>
  <c r="AI100" i="115"/>
  <c r="AI99" i="115"/>
  <c r="AH100" i="115"/>
  <c r="AH99" i="115"/>
  <c r="AF100" i="115"/>
  <c r="AB100" i="115" s="1"/>
  <c r="AF99" i="115"/>
  <c r="AE100" i="115"/>
  <c r="AA100" i="115" s="1"/>
  <c r="AE99" i="115"/>
  <c r="AA99" i="115" s="1"/>
  <c r="AD100" i="115"/>
  <c r="Z100" i="115" s="1"/>
  <c r="AD99" i="115"/>
  <c r="X100" i="115"/>
  <c r="X99" i="115"/>
  <c r="W100" i="115"/>
  <c r="W99" i="115"/>
  <c r="U100" i="115"/>
  <c r="U99" i="115"/>
  <c r="T100" i="115"/>
  <c r="T99" i="115"/>
  <c r="S100" i="115"/>
  <c r="S99" i="115"/>
  <c r="Q100" i="115"/>
  <c r="Q99" i="115"/>
  <c r="P100" i="115"/>
  <c r="P99" i="115"/>
  <c r="N100" i="115"/>
  <c r="N99" i="115"/>
  <c r="M100" i="115"/>
  <c r="M99" i="115"/>
  <c r="L100" i="115"/>
  <c r="L99" i="115"/>
  <c r="J100" i="115"/>
  <c r="J99" i="115"/>
  <c r="I100" i="115"/>
  <c r="I99" i="115"/>
  <c r="H100" i="115"/>
  <c r="H99" i="115"/>
  <c r="F100" i="115"/>
  <c r="F99" i="115"/>
  <c r="E100" i="115"/>
  <c r="E99" i="115"/>
  <c r="D100" i="115"/>
  <c r="D99" i="115"/>
  <c r="AT97" i="115"/>
  <c r="AT92" i="115"/>
  <c r="AT91" i="115"/>
  <c r="AT89" i="115"/>
  <c r="AS97" i="115"/>
  <c r="AS92" i="115"/>
  <c r="AS91" i="115"/>
  <c r="AS89" i="115"/>
  <c r="AR97" i="115"/>
  <c r="AR92" i="115"/>
  <c r="AR91" i="115"/>
  <c r="AR89" i="115"/>
  <c r="AQ97" i="115"/>
  <c r="AQ92" i="115"/>
  <c r="AQ91" i="115"/>
  <c r="AQ89" i="115"/>
  <c r="AP97" i="115"/>
  <c r="AP92" i="115"/>
  <c r="AP91" i="115"/>
  <c r="AP89" i="115"/>
  <c r="AO97" i="115"/>
  <c r="AO92" i="115"/>
  <c r="AO91" i="115"/>
  <c r="AO89" i="115"/>
  <c r="AN97" i="115"/>
  <c r="AN92" i="115"/>
  <c r="AN91" i="115"/>
  <c r="AN89" i="115"/>
  <c r="AM97" i="115"/>
  <c r="AM92" i="115"/>
  <c r="AM91" i="115"/>
  <c r="AM89" i="115"/>
  <c r="AL97" i="115"/>
  <c r="AL92" i="115"/>
  <c r="AL91" i="115"/>
  <c r="AL89" i="115"/>
  <c r="AJ97" i="115"/>
  <c r="AJ92" i="115"/>
  <c r="AJ91" i="115"/>
  <c r="AJ89" i="115"/>
  <c r="AI97" i="115"/>
  <c r="AI92" i="115"/>
  <c r="AI91" i="115"/>
  <c r="AI89" i="115"/>
  <c r="AH97" i="115"/>
  <c r="AH92" i="115"/>
  <c r="AH91" i="115"/>
  <c r="AH89" i="115"/>
  <c r="AF97" i="115"/>
  <c r="AB97" i="115" s="1"/>
  <c r="AF92" i="115"/>
  <c r="AB92" i="115" s="1"/>
  <c r="AF91" i="115"/>
  <c r="AB91" i="115" s="1"/>
  <c r="AF89" i="115"/>
  <c r="AB89" i="115" s="1"/>
  <c r="AE97" i="115"/>
  <c r="AA97" i="115" s="1"/>
  <c r="AE92" i="115"/>
  <c r="AA92" i="115" s="1"/>
  <c r="AE91" i="115"/>
  <c r="AA91" i="115" s="1"/>
  <c r="AE89" i="115"/>
  <c r="AA89" i="115" s="1"/>
  <c r="AD97" i="115"/>
  <c r="Z97" i="115" s="1"/>
  <c r="AD92" i="115"/>
  <c r="Z92" i="115" s="1"/>
  <c r="AD91" i="115"/>
  <c r="Z91" i="115" s="1"/>
  <c r="AD89" i="115"/>
  <c r="Z89" i="115" s="1"/>
  <c r="X97" i="115"/>
  <c r="X92" i="115"/>
  <c r="X91" i="115"/>
  <c r="X89" i="115"/>
  <c r="W97" i="115"/>
  <c r="W92" i="115"/>
  <c r="W91" i="115"/>
  <c r="W89" i="115"/>
  <c r="U97" i="115"/>
  <c r="U92" i="115"/>
  <c r="U91" i="115"/>
  <c r="U89" i="115"/>
  <c r="T97" i="115"/>
  <c r="T92" i="115"/>
  <c r="T91" i="115"/>
  <c r="T89" i="115"/>
  <c r="S97" i="115"/>
  <c r="S92" i="115"/>
  <c r="S91" i="115"/>
  <c r="S89" i="115"/>
  <c r="Q97" i="115"/>
  <c r="Q92" i="115"/>
  <c r="Q91" i="115"/>
  <c r="Q89" i="115"/>
  <c r="P97" i="115"/>
  <c r="P92" i="115"/>
  <c r="P91" i="115"/>
  <c r="P89" i="115"/>
  <c r="N97" i="115"/>
  <c r="N92" i="115"/>
  <c r="N91" i="115"/>
  <c r="N89" i="115"/>
  <c r="M97" i="115"/>
  <c r="M92" i="115"/>
  <c r="M91" i="115"/>
  <c r="M89" i="115"/>
  <c r="L97" i="115"/>
  <c r="L92" i="115"/>
  <c r="L91" i="115"/>
  <c r="L89" i="115"/>
  <c r="J97" i="115"/>
  <c r="J92" i="115"/>
  <c r="J91" i="115"/>
  <c r="J89" i="115"/>
  <c r="I97" i="115"/>
  <c r="I92" i="115"/>
  <c r="I91" i="115"/>
  <c r="I89" i="115"/>
  <c r="H97" i="115"/>
  <c r="H92" i="115"/>
  <c r="H91" i="115"/>
  <c r="H89" i="115"/>
  <c r="F97" i="115"/>
  <c r="F92" i="115"/>
  <c r="F91" i="115"/>
  <c r="F89" i="115"/>
  <c r="E97" i="115"/>
  <c r="E92" i="115"/>
  <c r="E91" i="115"/>
  <c r="E89" i="115"/>
  <c r="D97" i="115"/>
  <c r="D92" i="115"/>
  <c r="D91" i="115"/>
  <c r="D89" i="115"/>
  <c r="AT78" i="115"/>
  <c r="AT76" i="115"/>
  <c r="AS78" i="115"/>
  <c r="AS76" i="115"/>
  <c r="AR78" i="115"/>
  <c r="AR76" i="115"/>
  <c r="AQ78" i="115"/>
  <c r="AQ76" i="115"/>
  <c r="AP78" i="115"/>
  <c r="AP76" i="115"/>
  <c r="AO78" i="115"/>
  <c r="AO76" i="115"/>
  <c r="AN78" i="115"/>
  <c r="AN76" i="115"/>
  <c r="AM78" i="115"/>
  <c r="AM76" i="115"/>
  <c r="AL78" i="115"/>
  <c r="AL76" i="115"/>
  <c r="AJ78" i="115"/>
  <c r="AJ76" i="115"/>
  <c r="AI78" i="115"/>
  <c r="AI76" i="115"/>
  <c r="AH78" i="115"/>
  <c r="AH76" i="115"/>
  <c r="AF78" i="115"/>
  <c r="AF76" i="115"/>
  <c r="AB76" i="115" s="1"/>
  <c r="AE78" i="115"/>
  <c r="AA78" i="115" s="1"/>
  <c r="AE76" i="115"/>
  <c r="AD78" i="115"/>
  <c r="AD76" i="115"/>
  <c r="Z76" i="115" s="1"/>
  <c r="X78" i="115"/>
  <c r="X76" i="115"/>
  <c r="W78" i="115"/>
  <c r="W76" i="115"/>
  <c r="U78" i="115"/>
  <c r="U76" i="115"/>
  <c r="T78" i="115"/>
  <c r="T76" i="115"/>
  <c r="S78" i="115"/>
  <c r="S76" i="115"/>
  <c r="Q78" i="115"/>
  <c r="Q76" i="115"/>
  <c r="P78" i="115"/>
  <c r="P76" i="115"/>
  <c r="N78" i="115"/>
  <c r="N76" i="115"/>
  <c r="M78" i="115"/>
  <c r="M76" i="115"/>
  <c r="L78" i="115"/>
  <c r="L76" i="115"/>
  <c r="J78" i="115"/>
  <c r="J76" i="115"/>
  <c r="I78" i="115"/>
  <c r="I76" i="115"/>
  <c r="H78" i="115"/>
  <c r="H76" i="115"/>
  <c r="F78" i="115"/>
  <c r="F76" i="115"/>
  <c r="E78" i="115"/>
  <c r="E76" i="115"/>
  <c r="D78" i="115"/>
  <c r="D76" i="115"/>
  <c r="AB69" i="115"/>
  <c r="AA69" i="115"/>
  <c r="Z69" i="115"/>
  <c r="AT67" i="115"/>
  <c r="AS67" i="115"/>
  <c r="AR67" i="115"/>
  <c r="AQ67" i="115"/>
  <c r="AP67" i="115"/>
  <c r="AO67" i="115"/>
  <c r="AN67" i="115"/>
  <c r="AM67" i="115"/>
  <c r="AL67" i="115"/>
  <c r="AJ67" i="115"/>
  <c r="AI67" i="115"/>
  <c r="AH67" i="115"/>
  <c r="AF67" i="115"/>
  <c r="AB67" i="115" s="1"/>
  <c r="AE67" i="115"/>
  <c r="AD67" i="115"/>
  <c r="X67" i="115"/>
  <c r="W67" i="115"/>
  <c r="U67" i="115"/>
  <c r="T67" i="115"/>
  <c r="S67" i="115"/>
  <c r="Q67" i="115"/>
  <c r="P67" i="115"/>
  <c r="N67" i="115"/>
  <c r="M67" i="115"/>
  <c r="L67" i="115"/>
  <c r="J67" i="115"/>
  <c r="I67" i="115"/>
  <c r="H67" i="115"/>
  <c r="F67" i="115"/>
  <c r="E67" i="115"/>
  <c r="D67" i="115"/>
  <c r="AT64" i="115"/>
  <c r="AS64" i="115"/>
  <c r="AR64" i="115"/>
  <c r="AQ64" i="115"/>
  <c r="AP64" i="115"/>
  <c r="AO64" i="115"/>
  <c r="AN64" i="115"/>
  <c r="AM64" i="115"/>
  <c r="AL64" i="115"/>
  <c r="AJ64" i="115"/>
  <c r="AI64" i="115"/>
  <c r="AH64" i="115"/>
  <c r="AF64" i="115"/>
  <c r="AE64" i="115"/>
  <c r="AA64" i="115" s="1"/>
  <c r="AD64" i="115"/>
  <c r="X64" i="115"/>
  <c r="W64" i="115"/>
  <c r="U64" i="115"/>
  <c r="T64" i="115"/>
  <c r="S64" i="115"/>
  <c r="Q64" i="115"/>
  <c r="N64" i="115"/>
  <c r="M64" i="115"/>
  <c r="L64" i="115"/>
  <c r="J64" i="115"/>
  <c r="I64" i="115"/>
  <c r="H64" i="115"/>
  <c r="F64" i="115"/>
  <c r="E64" i="115"/>
  <c r="D64" i="115"/>
  <c r="AK37" i="132"/>
  <c r="AG37" i="132"/>
  <c r="AC37" i="132"/>
  <c r="AB37" i="132"/>
  <c r="AA37" i="132"/>
  <c r="Z37" i="132"/>
  <c r="Y37" i="132" s="1"/>
  <c r="V37" i="132"/>
  <c r="R37" i="132"/>
  <c r="O37" i="132" s="1"/>
  <c r="K37" i="132"/>
  <c r="G37" i="132"/>
  <c r="C37" i="132"/>
  <c r="AT34" i="132"/>
  <c r="AS34" i="132"/>
  <c r="AR34" i="132"/>
  <c r="AQ34" i="132"/>
  <c r="AP34" i="132"/>
  <c r="AO34" i="132"/>
  <c r="AN34" i="132"/>
  <c r="AM34" i="132"/>
  <c r="AL34" i="132"/>
  <c r="AJ34" i="132"/>
  <c r="AI34" i="132"/>
  <c r="AH34" i="132"/>
  <c r="AG34" i="132" s="1"/>
  <c r="AF34" i="132"/>
  <c r="AE34" i="132"/>
  <c r="AA34" i="132" s="1"/>
  <c r="AD34" i="132"/>
  <c r="AB34" i="132"/>
  <c r="X34" i="132"/>
  <c r="W34" i="132"/>
  <c r="V34" i="132"/>
  <c r="U34" i="132"/>
  <c r="T34" i="132"/>
  <c r="S34" i="132"/>
  <c r="R34" i="132"/>
  <c r="Q34" i="132"/>
  <c r="P34" i="132"/>
  <c r="N34" i="132"/>
  <c r="M34" i="132"/>
  <c r="L34" i="132"/>
  <c r="J34" i="132"/>
  <c r="I34" i="132"/>
  <c r="H34" i="132"/>
  <c r="G34" i="132" s="1"/>
  <c r="F34" i="132"/>
  <c r="E34" i="132"/>
  <c r="D34" i="132"/>
  <c r="AK33" i="132"/>
  <c r="AG33" i="132"/>
  <c r="AC33" i="132"/>
  <c r="AB33" i="132"/>
  <c r="AA33" i="132"/>
  <c r="Z33" i="132"/>
  <c r="V33" i="132"/>
  <c r="R33" i="132"/>
  <c r="O33" i="132" s="1"/>
  <c r="K33" i="132"/>
  <c r="G33" i="132"/>
  <c r="C33" i="132"/>
  <c r="AK32" i="132"/>
  <c r="AG32" i="132"/>
  <c r="AC32" i="132"/>
  <c r="AB32" i="132"/>
  <c r="AA32" i="132"/>
  <c r="Z32" i="132"/>
  <c r="Y32" i="132" s="1"/>
  <c r="V32" i="132"/>
  <c r="R32" i="132"/>
  <c r="O32" i="132" s="1"/>
  <c r="K32" i="132"/>
  <c r="G32" i="132"/>
  <c r="C32" i="132"/>
  <c r="AK31" i="132"/>
  <c r="AG31" i="132"/>
  <c r="AC31" i="132"/>
  <c r="AB31" i="132"/>
  <c r="AA31" i="132"/>
  <c r="Z31" i="132"/>
  <c r="Y31" i="132"/>
  <c r="V31" i="132"/>
  <c r="R31" i="132"/>
  <c r="O31" i="132" s="1"/>
  <c r="K31" i="132"/>
  <c r="G31" i="132"/>
  <c r="C31" i="132"/>
  <c r="AK30" i="132"/>
  <c r="AG30" i="132"/>
  <c r="AC30" i="132"/>
  <c r="AB30" i="132"/>
  <c r="AA30" i="132"/>
  <c r="Z30" i="132"/>
  <c r="V30" i="132"/>
  <c r="R30" i="132"/>
  <c r="O30" i="132"/>
  <c r="K30" i="132"/>
  <c r="G30" i="132"/>
  <c r="C30" i="132"/>
  <c r="AK29" i="132"/>
  <c r="AG29" i="132"/>
  <c r="AC29" i="132"/>
  <c r="AB29" i="132"/>
  <c r="AA29" i="132"/>
  <c r="Z29" i="132"/>
  <c r="V29" i="132"/>
  <c r="R29" i="132"/>
  <c r="O29" i="132" s="1"/>
  <c r="K29" i="132"/>
  <c r="G29" i="132"/>
  <c r="C29" i="132"/>
  <c r="AK28" i="132"/>
  <c r="AG28" i="132"/>
  <c r="AC28" i="132"/>
  <c r="AB28" i="132"/>
  <c r="AA28" i="132"/>
  <c r="Z28" i="132"/>
  <c r="Y28" i="132" s="1"/>
  <c r="V28" i="132"/>
  <c r="R28" i="132"/>
  <c r="O28" i="132" s="1"/>
  <c r="K28" i="132"/>
  <c r="G28" i="132"/>
  <c r="C28" i="132"/>
  <c r="AT27" i="132"/>
  <c r="AS27" i="132"/>
  <c r="AR27" i="132"/>
  <c r="AQ27" i="132"/>
  <c r="AP27" i="132"/>
  <c r="AO27" i="132"/>
  <c r="AN27" i="132"/>
  <c r="AM27" i="132"/>
  <c r="AL27" i="132"/>
  <c r="AK27" i="132" s="1"/>
  <c r="AJ27" i="132"/>
  <c r="AI27" i="132"/>
  <c r="AH27" i="132"/>
  <c r="AF27" i="132"/>
  <c r="AB27" i="132" s="1"/>
  <c r="AE27" i="132"/>
  <c r="AA27" i="132" s="1"/>
  <c r="AD27" i="132"/>
  <c r="AC27" i="132" s="1"/>
  <c r="Z27" i="132"/>
  <c r="Y27" i="132" s="1"/>
  <c r="X27" i="132"/>
  <c r="W27" i="132"/>
  <c r="U27" i="132"/>
  <c r="T27" i="132"/>
  <c r="S27" i="132"/>
  <c r="Q27" i="132"/>
  <c r="P27" i="132"/>
  <c r="N27" i="132"/>
  <c r="M27" i="132"/>
  <c r="L27" i="132"/>
  <c r="J27" i="132"/>
  <c r="I27" i="132"/>
  <c r="H27" i="132"/>
  <c r="F27" i="132"/>
  <c r="E27" i="132"/>
  <c r="D27" i="132"/>
  <c r="C27" i="132" s="1"/>
  <c r="AK26" i="132"/>
  <c r="AG26" i="132"/>
  <c r="AC26" i="132"/>
  <c r="AB26" i="132"/>
  <c r="AA26" i="132"/>
  <c r="Z26" i="132"/>
  <c r="Y26" i="132" s="1"/>
  <c r="V26" i="132"/>
  <c r="R26" i="132"/>
  <c r="O26" i="132" s="1"/>
  <c r="K26" i="132"/>
  <c r="G26" i="132"/>
  <c r="C26" i="132"/>
  <c r="AK25" i="132"/>
  <c r="AG25" i="132"/>
  <c r="AC25" i="132"/>
  <c r="AB25" i="132"/>
  <c r="AA25" i="132"/>
  <c r="Z25" i="132"/>
  <c r="Y25" i="132" s="1"/>
  <c r="V25" i="132"/>
  <c r="R25" i="132"/>
  <c r="O25" i="132" s="1"/>
  <c r="K25" i="132"/>
  <c r="G25" i="132"/>
  <c r="C25" i="132"/>
  <c r="AT24" i="132"/>
  <c r="AS24" i="132"/>
  <c r="AR24" i="132"/>
  <c r="AQ24" i="132"/>
  <c r="AP24" i="132"/>
  <c r="AO24" i="132"/>
  <c r="AN24" i="132"/>
  <c r="AM24" i="132"/>
  <c r="AL24" i="132"/>
  <c r="AJ24" i="132"/>
  <c r="AI24" i="132"/>
  <c r="AH24" i="132"/>
  <c r="AG24" i="132" s="1"/>
  <c r="AF24" i="132"/>
  <c r="AE24" i="132"/>
  <c r="AA24" i="132" s="1"/>
  <c r="AD24" i="132"/>
  <c r="X24" i="132"/>
  <c r="W24" i="132"/>
  <c r="U24" i="132"/>
  <c r="T24" i="132"/>
  <c r="S24" i="132"/>
  <c r="Q24" i="132"/>
  <c r="P24" i="132"/>
  <c r="N24" i="132"/>
  <c r="M24" i="132"/>
  <c r="L24" i="132"/>
  <c r="K24" i="132" s="1"/>
  <c r="J24" i="132"/>
  <c r="I24" i="132"/>
  <c r="H24" i="132"/>
  <c r="F24" i="132"/>
  <c r="E24" i="132"/>
  <c r="D24" i="132"/>
  <c r="AK23" i="132"/>
  <c r="AG23" i="132"/>
  <c r="AC23" i="132"/>
  <c r="AB23" i="132"/>
  <c r="AA23" i="132"/>
  <c r="Z23" i="132"/>
  <c r="Y23" i="132" s="1"/>
  <c r="V23" i="132"/>
  <c r="R23" i="132"/>
  <c r="O23" i="132" s="1"/>
  <c r="K23" i="132"/>
  <c r="G23" i="132"/>
  <c r="C23" i="132"/>
  <c r="AK22" i="132"/>
  <c r="AG22" i="132"/>
  <c r="AC22" i="132"/>
  <c r="AB22" i="132"/>
  <c r="AA22" i="132"/>
  <c r="Z22" i="132"/>
  <c r="Y22" i="132" s="1"/>
  <c r="V22" i="132"/>
  <c r="R22" i="132"/>
  <c r="O22" i="132" s="1"/>
  <c r="K22" i="132"/>
  <c r="G22" i="132"/>
  <c r="C22" i="132"/>
  <c r="AK21" i="132"/>
  <c r="AG21" i="132"/>
  <c r="AC21" i="132"/>
  <c r="AB21" i="132"/>
  <c r="AA21" i="132"/>
  <c r="Z21" i="132"/>
  <c r="V21" i="132"/>
  <c r="R21" i="132"/>
  <c r="O21" i="132" s="1"/>
  <c r="K21" i="132"/>
  <c r="G21" i="132"/>
  <c r="C21" i="132"/>
  <c r="AK20" i="132"/>
  <c r="AG20" i="132"/>
  <c r="AC20" i="132"/>
  <c r="AB20" i="132"/>
  <c r="AA20" i="132"/>
  <c r="Z20" i="132"/>
  <c r="Y20" i="132" s="1"/>
  <c r="V20" i="132"/>
  <c r="R20" i="132"/>
  <c r="O20" i="132" s="1"/>
  <c r="K20" i="132"/>
  <c r="G20" i="132"/>
  <c r="C20" i="132"/>
  <c r="AK19" i="132"/>
  <c r="AG19" i="132"/>
  <c r="AC19" i="132"/>
  <c r="AB19" i="132"/>
  <c r="AA19" i="132"/>
  <c r="Z19" i="132"/>
  <c r="Y19" i="132" s="1"/>
  <c r="V19" i="132"/>
  <c r="R19" i="132"/>
  <c r="O19" i="132" s="1"/>
  <c r="K19" i="132"/>
  <c r="G19" i="132"/>
  <c r="C19" i="132"/>
  <c r="AK18" i="132"/>
  <c r="AG18" i="132"/>
  <c r="AC18" i="132"/>
  <c r="AB18" i="132"/>
  <c r="AA18" i="132"/>
  <c r="Z18" i="132"/>
  <c r="Y18" i="132" s="1"/>
  <c r="V18" i="132"/>
  <c r="R18" i="132"/>
  <c r="O18" i="132" s="1"/>
  <c r="K18" i="132"/>
  <c r="G18" i="132"/>
  <c r="C18" i="132"/>
  <c r="AK17" i="132"/>
  <c r="AG17" i="132"/>
  <c r="AC17" i="132"/>
  <c r="AB17" i="132"/>
  <c r="AA17" i="132"/>
  <c r="Z17" i="132"/>
  <c r="V17" i="132"/>
  <c r="V16" i="132" s="1"/>
  <c r="R17" i="132"/>
  <c r="O17" i="132" s="1"/>
  <c r="K17" i="132"/>
  <c r="G17" i="132"/>
  <c r="C17" i="132"/>
  <c r="AT16" i="132"/>
  <c r="AS16" i="132"/>
  <c r="AR16" i="132"/>
  <c r="AQ16" i="132"/>
  <c r="AQ6" i="132" s="1"/>
  <c r="AP16" i="132"/>
  <c r="AO16" i="132"/>
  <c r="AN16" i="132"/>
  <c r="AM16" i="132"/>
  <c r="AL16" i="132"/>
  <c r="AJ16" i="132"/>
  <c r="AI16" i="132"/>
  <c r="AH16" i="132"/>
  <c r="AG16" i="132" s="1"/>
  <c r="AF16" i="132"/>
  <c r="AE16" i="132"/>
  <c r="AD16" i="132"/>
  <c r="AA16" i="132"/>
  <c r="X16" i="132"/>
  <c r="X6" i="132" s="1"/>
  <c r="W16" i="132"/>
  <c r="U16" i="132"/>
  <c r="T16" i="132"/>
  <c r="S16" i="132"/>
  <c r="R16" i="132" s="1"/>
  <c r="Q16" i="132"/>
  <c r="P16" i="132"/>
  <c r="N16" i="132"/>
  <c r="M16" i="132"/>
  <c r="L16" i="132"/>
  <c r="J16" i="132"/>
  <c r="I16" i="132"/>
  <c r="H16" i="132"/>
  <c r="G16" i="132" s="1"/>
  <c r="F16" i="132"/>
  <c r="E16" i="132"/>
  <c r="D16" i="132"/>
  <c r="AK15" i="132"/>
  <c r="AG15" i="132"/>
  <c r="AC15" i="132"/>
  <c r="AB15" i="132"/>
  <c r="AA15" i="132"/>
  <c r="Y15" i="132" s="1"/>
  <c r="Z15" i="132"/>
  <c r="V15" i="132"/>
  <c r="V14" i="132" s="1"/>
  <c r="R15" i="132"/>
  <c r="O15" i="132" s="1"/>
  <c r="K15" i="132"/>
  <c r="G15" i="132"/>
  <c r="C15" i="132"/>
  <c r="AT14" i="132"/>
  <c r="AS14" i="132"/>
  <c r="AR14" i="132"/>
  <c r="AQ14" i="132"/>
  <c r="AP14" i="132"/>
  <c r="AO14" i="132"/>
  <c r="AN14" i="132"/>
  <c r="AM14" i="132"/>
  <c r="AL14" i="132"/>
  <c r="AK14" i="132" s="1"/>
  <c r="AJ14" i="132"/>
  <c r="AI14" i="132"/>
  <c r="AH14" i="132"/>
  <c r="AG14" i="132" s="1"/>
  <c r="AF14" i="132"/>
  <c r="AE14" i="132"/>
  <c r="AA14" i="132" s="1"/>
  <c r="AD14" i="132"/>
  <c r="AC14" i="132" s="1"/>
  <c r="AB14" i="132"/>
  <c r="Z14" i="132"/>
  <c r="Y14" i="132" s="1"/>
  <c r="X14" i="132"/>
  <c r="W14" i="132"/>
  <c r="U14" i="132"/>
  <c r="U6" i="132" s="1"/>
  <c r="T14" i="132"/>
  <c r="S14" i="132"/>
  <c r="R14" i="132" s="1"/>
  <c r="Q14" i="132"/>
  <c r="P14" i="132"/>
  <c r="O14" i="132" s="1"/>
  <c r="N14" i="132"/>
  <c r="M14" i="132"/>
  <c r="L14" i="132"/>
  <c r="K14" i="132" s="1"/>
  <c r="J14" i="132"/>
  <c r="I14" i="132"/>
  <c r="H14" i="132"/>
  <c r="F14" i="132"/>
  <c r="E14" i="132"/>
  <c r="E6" i="132" s="1"/>
  <c r="D14" i="132"/>
  <c r="AK13" i="132"/>
  <c r="AG13" i="132"/>
  <c r="AC13" i="132"/>
  <c r="AB13" i="132"/>
  <c r="AA13" i="132"/>
  <c r="Z13" i="132"/>
  <c r="Y13" i="132" s="1"/>
  <c r="V13" i="132"/>
  <c r="R13" i="132"/>
  <c r="O13" i="132"/>
  <c r="K13" i="132"/>
  <c r="G13" i="132"/>
  <c r="C13" i="132"/>
  <c r="AK12" i="132"/>
  <c r="AG12" i="132"/>
  <c r="AC12" i="132"/>
  <c r="AB12" i="132"/>
  <c r="AA12" i="132"/>
  <c r="Z12" i="132"/>
  <c r="Y12" i="132" s="1"/>
  <c r="V12" i="132"/>
  <c r="R12" i="132"/>
  <c r="O12" i="132" s="1"/>
  <c r="K12" i="132"/>
  <c r="G12" i="132"/>
  <c r="C12" i="132"/>
  <c r="AK11" i="132"/>
  <c r="AG11" i="132"/>
  <c r="AC11" i="132"/>
  <c r="AB11" i="132"/>
  <c r="AA11" i="132"/>
  <c r="Z11" i="132"/>
  <c r="Y11" i="132" s="1"/>
  <c r="V11" i="132"/>
  <c r="R11" i="132"/>
  <c r="O11" i="132" s="1"/>
  <c r="K11" i="132"/>
  <c r="G11" i="132"/>
  <c r="C11" i="132"/>
  <c r="AK10" i="132"/>
  <c r="AG10" i="132"/>
  <c r="AC10" i="132"/>
  <c r="AB10" i="132"/>
  <c r="AA10" i="132"/>
  <c r="Y10" i="132" s="1"/>
  <c r="Z10" i="132"/>
  <c r="V10" i="132"/>
  <c r="R10" i="132"/>
  <c r="O10" i="132" s="1"/>
  <c r="K10" i="132"/>
  <c r="G10" i="132"/>
  <c r="C10" i="132"/>
  <c r="AK9" i="132"/>
  <c r="AG9" i="132"/>
  <c r="AC9" i="132"/>
  <c r="AB9" i="132"/>
  <c r="AA9" i="132"/>
  <c r="Z9" i="132"/>
  <c r="V9" i="132"/>
  <c r="R9" i="132"/>
  <c r="O9" i="132"/>
  <c r="K9" i="132"/>
  <c r="G9" i="132"/>
  <c r="C9" i="132"/>
  <c r="AK8" i="132"/>
  <c r="AK7" i="132" s="1"/>
  <c r="AG8" i="132"/>
  <c r="AC8" i="132"/>
  <c r="AB8" i="132"/>
  <c r="AA8" i="132"/>
  <c r="AA7" i="132" s="1"/>
  <c r="AA6" i="132" s="1"/>
  <c r="Z8" i="132"/>
  <c r="V8" i="132"/>
  <c r="R8" i="132"/>
  <c r="O8" i="132" s="1"/>
  <c r="K8" i="132"/>
  <c r="G8" i="132"/>
  <c r="C8" i="132"/>
  <c r="AT7" i="132"/>
  <c r="AS7" i="132"/>
  <c r="AR7" i="132"/>
  <c r="AQ7" i="132"/>
  <c r="AP7" i="132"/>
  <c r="AO7" i="132"/>
  <c r="AN7" i="132"/>
  <c r="AM7" i="132"/>
  <c r="AL7" i="132"/>
  <c r="AJ7" i="132"/>
  <c r="AI7" i="132"/>
  <c r="AH7" i="132"/>
  <c r="AF7" i="132"/>
  <c r="AE7" i="132"/>
  <c r="AE6" i="132" s="1"/>
  <c r="AD7" i="132"/>
  <c r="X7" i="132"/>
  <c r="W7" i="132"/>
  <c r="W6" i="132" s="1"/>
  <c r="U7" i="132"/>
  <c r="T7" i="132"/>
  <c r="S7" i="132"/>
  <c r="R7" i="132" s="1"/>
  <c r="Q7" i="132"/>
  <c r="P7" i="132"/>
  <c r="N7" i="132"/>
  <c r="M7" i="132"/>
  <c r="L7" i="132"/>
  <c r="K7" i="132" s="1"/>
  <c r="J7" i="132"/>
  <c r="I7" i="132"/>
  <c r="H7" i="132"/>
  <c r="G7" i="132" s="1"/>
  <c r="F7" i="132"/>
  <c r="E7" i="132"/>
  <c r="D7" i="132"/>
  <c r="C7" i="132" s="1"/>
  <c r="AM6" i="132"/>
  <c r="AI6" i="132"/>
  <c r="S6" i="132"/>
  <c r="AK37" i="130"/>
  <c r="AG37" i="130"/>
  <c r="AC37" i="130"/>
  <c r="AB37" i="130"/>
  <c r="AA37" i="130"/>
  <c r="Z37" i="130"/>
  <c r="Y37" i="130" s="1"/>
  <c r="V37" i="130"/>
  <c r="V34" i="130" s="1"/>
  <c r="R37" i="130"/>
  <c r="O37" i="130" s="1"/>
  <c r="K37" i="130"/>
  <c r="G37" i="130"/>
  <c r="C37" i="130"/>
  <c r="AT34" i="130"/>
  <c r="AS34" i="130"/>
  <c r="AR34" i="130"/>
  <c r="AQ34" i="130"/>
  <c r="AP34" i="130"/>
  <c r="AO34" i="130"/>
  <c r="AN34" i="130"/>
  <c r="AM34" i="130"/>
  <c r="AL34" i="130"/>
  <c r="AK34" i="130" s="1"/>
  <c r="AJ34" i="130"/>
  <c r="AI34" i="130"/>
  <c r="AH34" i="130"/>
  <c r="AG34" i="130" s="1"/>
  <c r="AF34" i="130"/>
  <c r="AB34" i="130" s="1"/>
  <c r="AE34" i="130"/>
  <c r="AD34" i="130"/>
  <c r="AC34" i="130" s="1"/>
  <c r="AA34" i="130"/>
  <c r="X34" i="130"/>
  <c r="W34" i="130"/>
  <c r="U34" i="130"/>
  <c r="T34" i="130"/>
  <c r="S34" i="130"/>
  <c r="Q34" i="130"/>
  <c r="P34" i="130"/>
  <c r="N34" i="130"/>
  <c r="M34" i="130"/>
  <c r="L34" i="130"/>
  <c r="K34" i="130" s="1"/>
  <c r="J34" i="130"/>
  <c r="I34" i="130"/>
  <c r="H34" i="130"/>
  <c r="F34" i="130"/>
  <c r="E34" i="130"/>
  <c r="D34" i="130"/>
  <c r="AK33" i="130"/>
  <c r="AG33" i="130"/>
  <c r="AC33" i="130"/>
  <c r="AB33" i="130"/>
  <c r="AA33" i="130"/>
  <c r="Z33" i="130"/>
  <c r="Y33" i="130"/>
  <c r="V33" i="130"/>
  <c r="R33" i="130"/>
  <c r="O33" i="130" s="1"/>
  <c r="K33" i="130"/>
  <c r="G33" i="130"/>
  <c r="C33" i="130"/>
  <c r="AK32" i="130"/>
  <c r="AG32" i="130"/>
  <c r="AC32" i="130"/>
  <c r="AB32" i="130"/>
  <c r="AA32" i="130"/>
  <c r="Z32" i="130"/>
  <c r="Y32" i="130" s="1"/>
  <c r="V32" i="130"/>
  <c r="R32" i="130"/>
  <c r="O32" i="130"/>
  <c r="K32" i="130"/>
  <c r="G32" i="130"/>
  <c r="C32" i="130"/>
  <c r="AK31" i="130"/>
  <c r="AG31" i="130"/>
  <c r="AC31" i="130"/>
  <c r="AB31" i="130"/>
  <c r="AA31" i="130"/>
  <c r="Z31" i="130"/>
  <c r="Y31" i="130" s="1"/>
  <c r="V31" i="130"/>
  <c r="R31" i="130"/>
  <c r="O31" i="130" s="1"/>
  <c r="K31" i="130"/>
  <c r="G31" i="130"/>
  <c r="C31" i="130"/>
  <c r="AK30" i="130"/>
  <c r="AG30" i="130"/>
  <c r="AC30" i="130"/>
  <c r="AB30" i="130"/>
  <c r="AA30" i="130"/>
  <c r="Z30" i="130"/>
  <c r="Y30" i="130" s="1"/>
  <c r="V30" i="130"/>
  <c r="R30" i="130"/>
  <c r="O30" i="130" s="1"/>
  <c r="K30" i="130"/>
  <c r="G30" i="130"/>
  <c r="C30" i="130"/>
  <c r="AK29" i="130"/>
  <c r="AG29" i="130"/>
  <c r="AC29" i="130"/>
  <c r="AB29" i="130"/>
  <c r="AA29" i="130"/>
  <c r="Y29" i="130" s="1"/>
  <c r="Z29" i="130"/>
  <c r="V29" i="130"/>
  <c r="R29" i="130"/>
  <c r="O29" i="130" s="1"/>
  <c r="K29" i="130"/>
  <c r="G29" i="130"/>
  <c r="C29" i="130"/>
  <c r="AK28" i="130"/>
  <c r="AG28" i="130"/>
  <c r="AC28" i="130"/>
  <c r="AB28" i="130"/>
  <c r="AA28" i="130"/>
  <c r="Z28" i="130"/>
  <c r="V28" i="130"/>
  <c r="R28" i="130"/>
  <c r="O28" i="130"/>
  <c r="K28" i="130"/>
  <c r="G28" i="130"/>
  <c r="C28" i="130"/>
  <c r="AT27" i="130"/>
  <c r="AS27" i="130"/>
  <c r="AR27" i="130"/>
  <c r="AQ27" i="130"/>
  <c r="AP27" i="130"/>
  <c r="AO27" i="130"/>
  <c r="AN27" i="130"/>
  <c r="AM27" i="130"/>
  <c r="AL27" i="130"/>
  <c r="AK27" i="130" s="1"/>
  <c r="AJ27" i="130"/>
  <c r="AI27" i="130"/>
  <c r="AH27" i="130"/>
  <c r="AG27" i="130" s="1"/>
  <c r="AF27" i="130"/>
  <c r="AB27" i="130" s="1"/>
  <c r="AE27" i="130"/>
  <c r="AD27" i="130"/>
  <c r="AC27" i="130" s="1"/>
  <c r="AA27" i="130"/>
  <c r="X27" i="130"/>
  <c r="W27" i="130"/>
  <c r="V27" i="130"/>
  <c r="U27" i="130"/>
  <c r="T27" i="130"/>
  <c r="S27" i="130"/>
  <c r="R27" i="130"/>
  <c r="Q27" i="130"/>
  <c r="P27" i="130"/>
  <c r="N27" i="130"/>
  <c r="M27" i="130"/>
  <c r="L27" i="130"/>
  <c r="J27" i="130"/>
  <c r="I27" i="130"/>
  <c r="H27" i="130"/>
  <c r="G27" i="130" s="1"/>
  <c r="F27" i="130"/>
  <c r="E27" i="130"/>
  <c r="D27" i="130"/>
  <c r="C27" i="130" s="1"/>
  <c r="AK26" i="130"/>
  <c r="AG26" i="130"/>
  <c r="AC26" i="130"/>
  <c r="AB26" i="130"/>
  <c r="AA26" i="130"/>
  <c r="Y26" i="130" s="1"/>
  <c r="Z26" i="130"/>
  <c r="V26" i="130"/>
  <c r="R26" i="130"/>
  <c r="O26" i="130" s="1"/>
  <c r="K26" i="130"/>
  <c r="G26" i="130"/>
  <c r="C26" i="130"/>
  <c r="AK25" i="130"/>
  <c r="AG25" i="130"/>
  <c r="AC25" i="130"/>
  <c r="AB25" i="130"/>
  <c r="AA25" i="130"/>
  <c r="Z25" i="130"/>
  <c r="Y25" i="130" s="1"/>
  <c r="V25" i="130"/>
  <c r="R25" i="130"/>
  <c r="O25" i="130"/>
  <c r="K25" i="130"/>
  <c r="G25" i="130"/>
  <c r="C25" i="130"/>
  <c r="AT24" i="130"/>
  <c r="AS24" i="130"/>
  <c r="AR24" i="130"/>
  <c r="AQ24" i="130"/>
  <c r="AP24" i="130"/>
  <c r="AO24" i="130"/>
  <c r="AN24" i="130"/>
  <c r="AM24" i="130"/>
  <c r="AL24" i="130"/>
  <c r="AK24" i="130" s="1"/>
  <c r="AJ24" i="130"/>
  <c r="AI24" i="130"/>
  <c r="AH24" i="130"/>
  <c r="AG24" i="130" s="1"/>
  <c r="AF24" i="130"/>
  <c r="AE24" i="130"/>
  <c r="AA24" i="130" s="1"/>
  <c r="AD24" i="130"/>
  <c r="X24" i="130"/>
  <c r="W24" i="130"/>
  <c r="U24" i="130"/>
  <c r="T24" i="130"/>
  <c r="S24" i="130"/>
  <c r="R24" i="130" s="1"/>
  <c r="Q24" i="130"/>
  <c r="P24" i="130"/>
  <c r="N24" i="130"/>
  <c r="M24" i="130"/>
  <c r="L24" i="130"/>
  <c r="K24" i="130" s="1"/>
  <c r="J24" i="130"/>
  <c r="I24" i="130"/>
  <c r="H24" i="130"/>
  <c r="G24" i="130" s="1"/>
  <c r="F24" i="130"/>
  <c r="E24" i="130"/>
  <c r="D24" i="130"/>
  <c r="C24" i="130" s="1"/>
  <c r="AK23" i="130"/>
  <c r="AG23" i="130"/>
  <c r="AC23" i="130"/>
  <c r="AB23" i="130"/>
  <c r="AA23" i="130"/>
  <c r="Z23" i="130"/>
  <c r="Y23" i="130" s="1"/>
  <c r="V23" i="130"/>
  <c r="R23" i="130"/>
  <c r="O23" i="130"/>
  <c r="K23" i="130"/>
  <c r="G23" i="130"/>
  <c r="C23" i="130"/>
  <c r="AK22" i="130"/>
  <c r="AG22" i="130"/>
  <c r="AC22" i="130"/>
  <c r="AB22" i="130"/>
  <c r="AA22" i="130"/>
  <c r="Z22" i="130"/>
  <c r="Y22" i="130"/>
  <c r="V22" i="130"/>
  <c r="R22" i="130"/>
  <c r="O22" i="130" s="1"/>
  <c r="K22" i="130"/>
  <c r="G22" i="130"/>
  <c r="C22" i="130"/>
  <c r="AK21" i="130"/>
  <c r="AG21" i="130"/>
  <c r="AC21" i="130"/>
  <c r="AB21" i="130"/>
  <c r="AA21" i="130"/>
  <c r="Z21" i="130"/>
  <c r="Y21" i="130" s="1"/>
  <c r="V21" i="130"/>
  <c r="R21" i="130"/>
  <c r="O21" i="130"/>
  <c r="K21" i="130"/>
  <c r="G21" i="130"/>
  <c r="C21" i="130"/>
  <c r="AK20" i="130"/>
  <c r="AG20" i="130"/>
  <c r="AC20" i="130"/>
  <c r="AB20" i="130"/>
  <c r="AA20" i="130"/>
  <c r="Z20" i="130"/>
  <c r="V20" i="130"/>
  <c r="R20" i="130"/>
  <c r="O20" i="130" s="1"/>
  <c r="K20" i="130"/>
  <c r="G20" i="130"/>
  <c r="C20" i="130"/>
  <c r="AK19" i="130"/>
  <c r="AG19" i="130"/>
  <c r="AC19" i="130"/>
  <c r="AB19" i="130"/>
  <c r="AA19" i="130"/>
  <c r="Z19" i="130"/>
  <c r="Y19" i="130" s="1"/>
  <c r="V19" i="130"/>
  <c r="R19" i="130"/>
  <c r="O19" i="130" s="1"/>
  <c r="K19" i="130"/>
  <c r="G19" i="130"/>
  <c r="C19" i="130"/>
  <c r="AK18" i="130"/>
  <c r="AG18" i="130"/>
  <c r="AC18" i="130"/>
  <c r="AB18" i="130"/>
  <c r="AA18" i="130"/>
  <c r="Z18" i="130"/>
  <c r="Y18" i="130"/>
  <c r="V18" i="130"/>
  <c r="R18" i="130"/>
  <c r="O18" i="130" s="1"/>
  <c r="K18" i="130"/>
  <c r="G18" i="130"/>
  <c r="C18" i="130"/>
  <c r="AK17" i="130"/>
  <c r="AG17" i="130"/>
  <c r="AC17" i="130"/>
  <c r="AB17" i="130"/>
  <c r="AA17" i="130"/>
  <c r="Z17" i="130"/>
  <c r="Y17" i="130" s="1"/>
  <c r="V17" i="130"/>
  <c r="V16" i="130" s="1"/>
  <c r="R17" i="130"/>
  <c r="O17" i="130" s="1"/>
  <c r="K17" i="130"/>
  <c r="G17" i="130"/>
  <c r="C17" i="130"/>
  <c r="AT16" i="130"/>
  <c r="AS16" i="130"/>
  <c r="AR16" i="130"/>
  <c r="AQ16" i="130"/>
  <c r="AP16" i="130"/>
  <c r="AO16" i="130"/>
  <c r="AN16" i="130"/>
  <c r="AM16" i="130"/>
  <c r="AL16" i="130"/>
  <c r="AJ16" i="130"/>
  <c r="AI16" i="130"/>
  <c r="AH16" i="130"/>
  <c r="AG16" i="130" s="1"/>
  <c r="AF16" i="130"/>
  <c r="AE16" i="130"/>
  <c r="AA16" i="130" s="1"/>
  <c r="AD16" i="130"/>
  <c r="AC16" i="130" s="1"/>
  <c r="AB16" i="130"/>
  <c r="X16" i="130"/>
  <c r="W16" i="130"/>
  <c r="U16" i="130"/>
  <c r="T16" i="130"/>
  <c r="S16" i="130"/>
  <c r="R16" i="130" s="1"/>
  <c r="Q16" i="130"/>
  <c r="P16" i="130"/>
  <c r="N16" i="130"/>
  <c r="M16" i="130"/>
  <c r="L16" i="130"/>
  <c r="J16" i="130"/>
  <c r="I16" i="130"/>
  <c r="H16" i="130"/>
  <c r="F16" i="130"/>
  <c r="E16" i="130"/>
  <c r="D16" i="130"/>
  <c r="C16" i="130" s="1"/>
  <c r="AK15" i="130"/>
  <c r="AG15" i="130"/>
  <c r="AC15" i="130"/>
  <c r="AB15" i="130"/>
  <c r="AA15" i="130"/>
  <c r="Z15" i="130"/>
  <c r="V15" i="130"/>
  <c r="R15" i="130"/>
  <c r="O15" i="130" s="1"/>
  <c r="K15" i="130"/>
  <c r="G15" i="130"/>
  <c r="C15" i="130"/>
  <c r="AT14" i="130"/>
  <c r="AT6" i="130" s="1"/>
  <c r="AS14" i="130"/>
  <c r="AR14" i="130"/>
  <c r="AQ14" i="130"/>
  <c r="AP14" i="130"/>
  <c r="AP6" i="130" s="1"/>
  <c r="AO14" i="130"/>
  <c r="AN14" i="130"/>
  <c r="AM14" i="130"/>
  <c r="AL14" i="130"/>
  <c r="AL6" i="130" s="1"/>
  <c r="AJ14" i="130"/>
  <c r="AI14" i="130"/>
  <c r="AH14" i="130"/>
  <c r="AH6" i="130" s="1"/>
  <c r="AF14" i="130"/>
  <c r="AB14" i="130" s="1"/>
  <c r="AE14" i="130"/>
  <c r="AD14" i="130"/>
  <c r="Z14" i="130" s="1"/>
  <c r="AA14" i="130"/>
  <c r="X14" i="130"/>
  <c r="W14" i="130"/>
  <c r="V14" i="130"/>
  <c r="U14" i="130"/>
  <c r="T14" i="130"/>
  <c r="S14" i="130"/>
  <c r="R14" i="130" s="1"/>
  <c r="Q14" i="130"/>
  <c r="P14" i="130"/>
  <c r="N14" i="130"/>
  <c r="M14" i="130"/>
  <c r="L14" i="130"/>
  <c r="K14" i="130" s="1"/>
  <c r="J14" i="130"/>
  <c r="I14" i="130"/>
  <c r="H14" i="130"/>
  <c r="G14" i="130" s="1"/>
  <c r="F14" i="130"/>
  <c r="E14" i="130"/>
  <c r="E6" i="130" s="1"/>
  <c r="D14" i="130"/>
  <c r="AK13" i="130"/>
  <c r="AG13" i="130"/>
  <c r="AC13" i="130"/>
  <c r="AB13" i="130"/>
  <c r="AA13" i="130"/>
  <c r="Z13" i="130"/>
  <c r="Y13" i="130" s="1"/>
  <c r="V13" i="130"/>
  <c r="R13" i="130"/>
  <c r="O13" i="130"/>
  <c r="K13" i="130"/>
  <c r="G13" i="130"/>
  <c r="C13" i="130"/>
  <c r="AK12" i="130"/>
  <c r="AG12" i="130"/>
  <c r="AC12" i="130"/>
  <c r="AB12" i="130"/>
  <c r="AA12" i="130"/>
  <c r="Z12" i="130"/>
  <c r="Y12" i="130"/>
  <c r="V12" i="130"/>
  <c r="R12" i="130"/>
  <c r="O12" i="130" s="1"/>
  <c r="K12" i="130"/>
  <c r="G12" i="130"/>
  <c r="C12" i="130"/>
  <c r="AK11" i="130"/>
  <c r="AG11" i="130"/>
  <c r="AC11" i="130"/>
  <c r="AB11" i="130"/>
  <c r="AA11" i="130"/>
  <c r="Z11" i="130"/>
  <c r="V11" i="130"/>
  <c r="R11" i="130"/>
  <c r="O11" i="130"/>
  <c r="K11" i="130"/>
  <c r="G11" i="130"/>
  <c r="C11" i="130"/>
  <c r="AK10" i="130"/>
  <c r="AG10" i="130"/>
  <c r="AG7" i="130" s="1"/>
  <c r="AC10" i="130"/>
  <c r="AB10" i="130"/>
  <c r="AA10" i="130"/>
  <c r="Z10" i="130"/>
  <c r="V10" i="130"/>
  <c r="R10" i="130"/>
  <c r="O10" i="130" s="1"/>
  <c r="K10" i="130"/>
  <c r="G10" i="130"/>
  <c r="C10" i="130"/>
  <c r="AK9" i="130"/>
  <c r="AG9" i="130"/>
  <c r="AC9" i="130"/>
  <c r="AB9" i="130"/>
  <c r="AA9" i="130"/>
  <c r="Z9" i="130"/>
  <c r="Y9" i="130" s="1"/>
  <c r="V9" i="130"/>
  <c r="R9" i="130"/>
  <c r="O9" i="130" s="1"/>
  <c r="K9" i="130"/>
  <c r="G9" i="130"/>
  <c r="C9" i="130"/>
  <c r="AK8" i="130"/>
  <c r="AG8" i="130"/>
  <c r="AC8" i="130"/>
  <c r="AC7" i="130" s="1"/>
  <c r="AB8" i="130"/>
  <c r="AA8" i="130"/>
  <c r="Z8" i="130"/>
  <c r="Y8" i="130"/>
  <c r="V8" i="130"/>
  <c r="R8" i="130"/>
  <c r="O8" i="130" s="1"/>
  <c r="K8" i="130"/>
  <c r="G8" i="130"/>
  <c r="C8" i="130"/>
  <c r="AT7" i="130"/>
  <c r="AS7" i="130"/>
  <c r="AR7" i="130"/>
  <c r="AR6" i="130" s="1"/>
  <c r="AQ7" i="130"/>
  <c r="AQ6" i="130" s="1"/>
  <c r="AP7" i="130"/>
  <c r="AO7" i="130"/>
  <c r="AN7" i="130"/>
  <c r="AN6" i="130" s="1"/>
  <c r="AM7" i="130"/>
  <c r="AM6" i="130" s="1"/>
  <c r="AL7" i="130"/>
  <c r="AK7" i="130"/>
  <c r="AJ7" i="130"/>
  <c r="AI7" i="130"/>
  <c r="AI6" i="130" s="1"/>
  <c r="AH7" i="130"/>
  <c r="AF7" i="130"/>
  <c r="AE7" i="130"/>
  <c r="AD7" i="130"/>
  <c r="X7" i="130"/>
  <c r="X6" i="130" s="1"/>
  <c r="W7" i="130"/>
  <c r="W6" i="130" s="1"/>
  <c r="U7" i="130"/>
  <c r="T7" i="130"/>
  <c r="T6" i="130" s="1"/>
  <c r="S7" i="130"/>
  <c r="R7" i="130" s="1"/>
  <c r="Q7" i="130"/>
  <c r="Q6" i="130" s="1"/>
  <c r="P7" i="130"/>
  <c r="N7" i="130"/>
  <c r="N6" i="130" s="1"/>
  <c r="M7" i="130"/>
  <c r="L7" i="130"/>
  <c r="L6" i="130" s="1"/>
  <c r="J7" i="130"/>
  <c r="I7" i="130"/>
  <c r="H7" i="130"/>
  <c r="H6" i="130" s="1"/>
  <c r="F7" i="130"/>
  <c r="F6" i="130" s="1"/>
  <c r="E7" i="130"/>
  <c r="D7" i="130"/>
  <c r="D6" i="130" s="1"/>
  <c r="AS6" i="130"/>
  <c r="AO6" i="130"/>
  <c r="AJ6" i="130"/>
  <c r="AE6" i="130"/>
  <c r="U6" i="130"/>
  <c r="P6" i="130"/>
  <c r="J6" i="130"/>
  <c r="C14" i="130" l="1"/>
  <c r="C6" i="130"/>
  <c r="AB7" i="130"/>
  <c r="AB6" i="130" s="1"/>
  <c r="AF6" i="130"/>
  <c r="K7" i="130"/>
  <c r="Z7" i="130"/>
  <c r="O16" i="130"/>
  <c r="O24" i="130"/>
  <c r="O6" i="130" s="1"/>
  <c r="AB7" i="132"/>
  <c r="M6" i="130"/>
  <c r="Y10" i="130"/>
  <c r="K16" i="130"/>
  <c r="Z16" i="130"/>
  <c r="Y16" i="130" s="1"/>
  <c r="Y20" i="130"/>
  <c r="O27" i="130"/>
  <c r="G34" i="130"/>
  <c r="G6" i="130" s="1"/>
  <c r="AC7" i="132"/>
  <c r="G14" i="132"/>
  <c r="M6" i="132"/>
  <c r="C24" i="132"/>
  <c r="V7" i="130"/>
  <c r="V6" i="130" s="1"/>
  <c r="O14" i="130"/>
  <c r="AK14" i="130"/>
  <c r="V7" i="132"/>
  <c r="Q6" i="132"/>
  <c r="S6" i="130"/>
  <c r="G7" i="130"/>
  <c r="AG14" i="130"/>
  <c r="I6" i="130"/>
  <c r="AD6" i="130"/>
  <c r="C7" i="130"/>
  <c r="O7" i="130"/>
  <c r="AC14" i="130"/>
  <c r="Y15" i="130"/>
  <c r="G16" i="130"/>
  <c r="AK16" i="130"/>
  <c r="AC24" i="130"/>
  <c r="V24" i="130"/>
  <c r="K27" i="130"/>
  <c r="Z27" i="130"/>
  <c r="Y27" i="130" s="1"/>
  <c r="Y28" i="130"/>
  <c r="C34" i="130"/>
  <c r="R34" i="130"/>
  <c r="R6" i="130" s="1"/>
  <c r="Z34" i="130"/>
  <c r="Y34" i="130" s="1"/>
  <c r="Y8" i="132"/>
  <c r="Y7" i="132" s="1"/>
  <c r="AG7" i="132"/>
  <c r="Y9" i="132"/>
  <c r="C14" i="132"/>
  <c r="I6" i="132"/>
  <c r="AJ6" i="132"/>
  <c r="Y14" i="130"/>
  <c r="O34" i="130"/>
  <c r="AO6" i="132"/>
  <c r="AS6" i="132"/>
  <c r="K16" i="132"/>
  <c r="AC16" i="132"/>
  <c r="AN6" i="132"/>
  <c r="AR6" i="132"/>
  <c r="Y17" i="132"/>
  <c r="AC24" i="132"/>
  <c r="AC6" i="132" s="1"/>
  <c r="V24" i="132"/>
  <c r="AG27" i="132"/>
  <c r="V27" i="132"/>
  <c r="V6" i="132" s="1"/>
  <c r="Y29" i="132"/>
  <c r="Y30" i="132"/>
  <c r="C34" i="132"/>
  <c r="N6" i="132"/>
  <c r="AC34" i="132"/>
  <c r="AB64" i="115"/>
  <c r="Z78" i="115"/>
  <c r="AB78" i="115"/>
  <c r="AA65" i="115"/>
  <c r="K27" i="132"/>
  <c r="J6" i="132"/>
  <c r="Z67" i="115"/>
  <c r="AA76" i="115"/>
  <c r="Z99" i="115"/>
  <c r="AB99" i="115"/>
  <c r="AB65" i="115"/>
  <c r="C16" i="132"/>
  <c r="T6" i="132"/>
  <c r="Z16" i="132"/>
  <c r="Y16" i="132" s="1"/>
  <c r="AB16" i="132"/>
  <c r="AB6" i="132" s="1"/>
  <c r="AK16" i="132"/>
  <c r="AK6" i="132" s="1"/>
  <c r="Y21" i="132"/>
  <c r="G24" i="132"/>
  <c r="R24" i="132"/>
  <c r="O24" i="132" s="1"/>
  <c r="AK24" i="132"/>
  <c r="AP6" i="132"/>
  <c r="AT6" i="132"/>
  <c r="G27" i="132"/>
  <c r="G6" i="132" s="1"/>
  <c r="R27" i="132"/>
  <c r="O27" i="132" s="1"/>
  <c r="Y33" i="132"/>
  <c r="F6" i="132"/>
  <c r="K34" i="132"/>
  <c r="AK34" i="132"/>
  <c r="Z64" i="115"/>
  <c r="AA67" i="115"/>
  <c r="O34" i="132"/>
  <c r="R64" i="115"/>
  <c r="O16" i="132"/>
  <c r="R6" i="132"/>
  <c r="O7" i="132"/>
  <c r="K6" i="132"/>
  <c r="Z34" i="132"/>
  <c r="Y34" i="132" s="1"/>
  <c r="D6" i="132"/>
  <c r="C6" i="132" s="1"/>
  <c r="H6" i="132"/>
  <c r="L6" i="132"/>
  <c r="P6" i="132"/>
  <c r="AF6" i="132"/>
  <c r="Z24" i="132"/>
  <c r="Y24" i="132" s="1"/>
  <c r="Y6" i="132" s="1"/>
  <c r="AD6" i="132"/>
  <c r="AH6" i="132"/>
  <c r="AL6" i="132"/>
  <c r="Z7" i="132"/>
  <c r="AG6" i="130"/>
  <c r="AK6" i="130"/>
  <c r="Y11" i="130"/>
  <c r="Y7" i="130" s="1"/>
  <c r="Y6" i="130" s="1"/>
  <c r="Z24" i="130"/>
  <c r="Y24" i="130" s="1"/>
  <c r="AA7" i="130"/>
  <c r="AA6" i="130" s="1"/>
  <c r="AG6" i="132" l="1"/>
  <c r="K6" i="130"/>
  <c r="AC6" i="130"/>
  <c r="Z6" i="132"/>
  <c r="O6" i="132"/>
  <c r="Z6" i="130"/>
  <c r="AK37" i="129" l="1"/>
  <c r="AG37" i="129"/>
  <c r="AC37" i="129"/>
  <c r="AB37" i="129"/>
  <c r="AA37" i="129"/>
  <c r="Z37" i="129"/>
  <c r="V37" i="129"/>
  <c r="R37" i="129"/>
  <c r="O37" i="129"/>
  <c r="K37" i="129"/>
  <c r="G37" i="129"/>
  <c r="C37" i="129"/>
  <c r="AT34" i="129"/>
  <c r="AS34" i="129"/>
  <c r="AR34" i="129"/>
  <c r="AQ34" i="129"/>
  <c r="AP34" i="129"/>
  <c r="AO34" i="129"/>
  <c r="AN34" i="129"/>
  <c r="AM34" i="129"/>
  <c r="AL34" i="129"/>
  <c r="AK34" i="129" s="1"/>
  <c r="AJ34" i="129"/>
  <c r="AI34" i="129"/>
  <c r="AH34" i="129"/>
  <c r="AF34" i="129"/>
  <c r="AB34" i="129" s="1"/>
  <c r="AE34" i="129"/>
  <c r="AD34" i="129"/>
  <c r="AC34" i="129" s="1"/>
  <c r="AA34" i="129"/>
  <c r="X34" i="129"/>
  <c r="W34" i="129"/>
  <c r="V34" i="129"/>
  <c r="U34" i="129"/>
  <c r="T34" i="129"/>
  <c r="S34" i="129"/>
  <c r="R34" i="129"/>
  <c r="Q34" i="129"/>
  <c r="P34" i="129"/>
  <c r="N34" i="129"/>
  <c r="M34" i="129"/>
  <c r="L34" i="129"/>
  <c r="J34" i="129"/>
  <c r="I34" i="129"/>
  <c r="H34" i="129"/>
  <c r="G34" i="129" s="1"/>
  <c r="F34" i="129"/>
  <c r="E34" i="129"/>
  <c r="D34" i="129"/>
  <c r="AK33" i="129"/>
  <c r="AG33" i="129"/>
  <c r="AC33" i="129"/>
  <c r="AB33" i="129"/>
  <c r="AA33" i="129"/>
  <c r="Z33" i="129"/>
  <c r="V33" i="129"/>
  <c r="R33" i="129"/>
  <c r="O33" i="129" s="1"/>
  <c r="K33" i="129"/>
  <c r="G33" i="129"/>
  <c r="C33" i="129"/>
  <c r="AK32" i="129"/>
  <c r="AG32" i="129"/>
  <c r="AC32" i="129"/>
  <c r="AB32" i="129"/>
  <c r="AA32" i="129"/>
  <c r="Z32" i="129"/>
  <c r="Y32" i="129" s="1"/>
  <c r="V32" i="129"/>
  <c r="R32" i="129"/>
  <c r="O32" i="129" s="1"/>
  <c r="K32" i="129"/>
  <c r="G32" i="129"/>
  <c r="C32" i="129"/>
  <c r="AK31" i="129"/>
  <c r="AG31" i="129"/>
  <c r="AC31" i="129"/>
  <c r="AB31" i="129"/>
  <c r="AA31" i="129"/>
  <c r="Z31" i="129"/>
  <c r="Y31" i="129"/>
  <c r="V31" i="129"/>
  <c r="R31" i="129"/>
  <c r="O31" i="129" s="1"/>
  <c r="K31" i="129"/>
  <c r="G31" i="129"/>
  <c r="C31" i="129"/>
  <c r="AK30" i="129"/>
  <c r="AG30" i="129"/>
  <c r="AC30" i="129"/>
  <c r="AB30" i="129"/>
  <c r="AA30" i="129"/>
  <c r="Z30" i="129"/>
  <c r="V30" i="129"/>
  <c r="R30" i="129"/>
  <c r="O30" i="129"/>
  <c r="K30" i="129"/>
  <c r="G30" i="129"/>
  <c r="C30" i="129"/>
  <c r="AK29" i="129"/>
  <c r="AG29" i="129"/>
  <c r="AC29" i="129"/>
  <c r="AB29" i="129"/>
  <c r="AA29" i="129"/>
  <c r="Z29" i="129"/>
  <c r="V29" i="129"/>
  <c r="R29" i="129"/>
  <c r="O29" i="129" s="1"/>
  <c r="K29" i="129"/>
  <c r="G29" i="129"/>
  <c r="C29" i="129"/>
  <c r="AK28" i="129"/>
  <c r="AG28" i="129"/>
  <c r="AC28" i="129"/>
  <c r="AB28" i="129"/>
  <c r="AA28" i="129"/>
  <c r="Z28" i="129"/>
  <c r="Y28" i="129" s="1"/>
  <c r="V28" i="129"/>
  <c r="R28" i="129"/>
  <c r="O28" i="129" s="1"/>
  <c r="K28" i="129"/>
  <c r="G28" i="129"/>
  <c r="C28" i="129"/>
  <c r="AT27" i="129"/>
  <c r="AS27" i="129"/>
  <c r="AR27" i="129"/>
  <c r="AQ27" i="129"/>
  <c r="AP27" i="129"/>
  <c r="AO27" i="129"/>
  <c r="AN27" i="129"/>
  <c r="AM27" i="129"/>
  <c r="AL27" i="129"/>
  <c r="AK27" i="129" s="1"/>
  <c r="AJ27" i="129"/>
  <c r="AI27" i="129"/>
  <c r="AA27" i="129" s="1"/>
  <c r="AH27" i="129"/>
  <c r="AF27" i="129"/>
  <c r="AB27" i="129" s="1"/>
  <c r="AE27" i="129"/>
  <c r="AD27" i="129"/>
  <c r="AC27" i="129" s="1"/>
  <c r="Z27" i="129"/>
  <c r="X27" i="129"/>
  <c r="W27" i="129"/>
  <c r="U27" i="129"/>
  <c r="T27" i="129"/>
  <c r="S27" i="129"/>
  <c r="Q27" i="129"/>
  <c r="P27" i="129"/>
  <c r="N27" i="129"/>
  <c r="M27" i="129"/>
  <c r="L27" i="129"/>
  <c r="J27" i="129"/>
  <c r="I27" i="129"/>
  <c r="H27" i="129"/>
  <c r="F27" i="129"/>
  <c r="E27" i="129"/>
  <c r="D27" i="129"/>
  <c r="C27" i="129" s="1"/>
  <c r="AK26" i="129"/>
  <c r="AG26" i="129"/>
  <c r="AC26" i="129"/>
  <c r="AB26" i="129"/>
  <c r="AA26" i="129"/>
  <c r="Z26" i="129"/>
  <c r="Y26" i="129" s="1"/>
  <c r="V26" i="129"/>
  <c r="R26" i="129"/>
  <c r="O26" i="129" s="1"/>
  <c r="K26" i="129"/>
  <c r="G26" i="129"/>
  <c r="C26" i="129"/>
  <c r="AK25" i="129"/>
  <c r="AG25" i="129"/>
  <c r="AC25" i="129"/>
  <c r="AB25" i="129"/>
  <c r="AA25" i="129"/>
  <c r="Z25" i="129"/>
  <c r="Y25" i="129" s="1"/>
  <c r="V25" i="129"/>
  <c r="R25" i="129"/>
  <c r="O25" i="129" s="1"/>
  <c r="K25" i="129"/>
  <c r="G25" i="129"/>
  <c r="C25" i="129"/>
  <c r="AT24" i="129"/>
  <c r="AS24" i="129"/>
  <c r="AR24" i="129"/>
  <c r="AQ24" i="129"/>
  <c r="AP24" i="129"/>
  <c r="AO24" i="129"/>
  <c r="AN24" i="129"/>
  <c r="AM24" i="129"/>
  <c r="AL24" i="129"/>
  <c r="AJ24" i="129"/>
  <c r="AI24" i="129"/>
  <c r="AH24" i="129"/>
  <c r="AG24" i="129" s="1"/>
  <c r="AF24" i="129"/>
  <c r="AE24" i="129"/>
  <c r="AD24" i="129"/>
  <c r="AA24" i="129"/>
  <c r="X24" i="129"/>
  <c r="W24" i="129"/>
  <c r="U24" i="129"/>
  <c r="T24" i="129"/>
  <c r="S24" i="129"/>
  <c r="Q24" i="129"/>
  <c r="P24" i="129"/>
  <c r="N24" i="129"/>
  <c r="M24" i="129"/>
  <c r="L24" i="129"/>
  <c r="J24" i="129"/>
  <c r="I24" i="129"/>
  <c r="G24" i="129" s="1"/>
  <c r="H24" i="129"/>
  <c r="F24" i="129"/>
  <c r="E24" i="129"/>
  <c r="D24" i="129"/>
  <c r="AK23" i="129"/>
  <c r="AG23" i="129"/>
  <c r="AC23" i="129"/>
  <c r="AB23" i="129"/>
  <c r="AA23" i="129"/>
  <c r="Z23" i="129"/>
  <c r="Y23" i="129" s="1"/>
  <c r="V23" i="129"/>
  <c r="R23" i="129"/>
  <c r="O23" i="129" s="1"/>
  <c r="K23" i="129"/>
  <c r="G23" i="129"/>
  <c r="C23" i="129"/>
  <c r="AK22" i="129"/>
  <c r="AG22" i="129"/>
  <c r="AC22" i="129"/>
  <c r="AB22" i="129"/>
  <c r="AA22" i="129"/>
  <c r="Z22" i="129"/>
  <c r="V22" i="129"/>
  <c r="R22" i="129"/>
  <c r="O22" i="129" s="1"/>
  <c r="K22" i="129"/>
  <c r="G22" i="129"/>
  <c r="C22" i="129"/>
  <c r="AK21" i="129"/>
  <c r="AG21" i="129"/>
  <c r="AC21" i="129"/>
  <c r="AB21" i="129"/>
  <c r="AA21" i="129"/>
  <c r="Z21" i="129"/>
  <c r="V21" i="129"/>
  <c r="R21" i="129"/>
  <c r="O21" i="129"/>
  <c r="K21" i="129"/>
  <c r="G21" i="129"/>
  <c r="C21" i="129"/>
  <c r="AK20" i="129"/>
  <c r="AG20" i="129"/>
  <c r="AC20" i="129"/>
  <c r="AB20" i="129"/>
  <c r="AA20" i="129"/>
  <c r="Y20" i="129" s="1"/>
  <c r="Z20" i="129"/>
  <c r="V20" i="129"/>
  <c r="R20" i="129"/>
  <c r="O20" i="129" s="1"/>
  <c r="K20" i="129"/>
  <c r="G20" i="129"/>
  <c r="C20" i="129"/>
  <c r="AK19" i="129"/>
  <c r="AG19" i="129"/>
  <c r="AC19" i="129"/>
  <c r="AB19" i="129"/>
  <c r="AA19" i="129"/>
  <c r="Z19" i="129"/>
  <c r="V19" i="129"/>
  <c r="R19" i="129"/>
  <c r="O19" i="129"/>
  <c r="K19" i="129"/>
  <c r="G19" i="129"/>
  <c r="C19" i="129"/>
  <c r="AK18" i="129"/>
  <c r="AG18" i="129"/>
  <c r="AC18" i="129"/>
  <c r="AB18" i="129"/>
  <c r="AA18" i="129"/>
  <c r="Y18" i="129" s="1"/>
  <c r="Z18" i="129"/>
  <c r="V18" i="129"/>
  <c r="R18" i="129"/>
  <c r="O18" i="129" s="1"/>
  <c r="K18" i="129"/>
  <c r="G18" i="129"/>
  <c r="C18" i="129"/>
  <c r="AK17" i="129"/>
  <c r="AG17" i="129"/>
  <c r="AC17" i="129"/>
  <c r="AB17" i="129"/>
  <c r="AA17" i="129"/>
  <c r="Z17" i="129"/>
  <c r="Y17" i="129" s="1"/>
  <c r="V17" i="129"/>
  <c r="R17" i="129"/>
  <c r="O17" i="129" s="1"/>
  <c r="K17" i="129"/>
  <c r="G17" i="129"/>
  <c r="C17" i="129"/>
  <c r="AT16" i="129"/>
  <c r="AS16" i="129"/>
  <c r="AR16" i="129"/>
  <c r="AQ16" i="129"/>
  <c r="AP16" i="129"/>
  <c r="AO16" i="129"/>
  <c r="AN16" i="129"/>
  <c r="AM16" i="129"/>
  <c r="AL16" i="129"/>
  <c r="AJ16" i="129"/>
  <c r="AJ6" i="129" s="1"/>
  <c r="AI16" i="129"/>
  <c r="AH16" i="129"/>
  <c r="AG16" i="129" s="1"/>
  <c r="AF16" i="129"/>
  <c r="AE16" i="129"/>
  <c r="AA16" i="129" s="1"/>
  <c r="AD16" i="129"/>
  <c r="Z16" i="129"/>
  <c r="X16" i="129"/>
  <c r="W16" i="129"/>
  <c r="U16" i="129"/>
  <c r="T16" i="129"/>
  <c r="R16" i="129" s="1"/>
  <c r="S16" i="129"/>
  <c r="Q16" i="129"/>
  <c r="P16" i="129"/>
  <c r="N16" i="129"/>
  <c r="M16" i="129"/>
  <c r="L16" i="129"/>
  <c r="J16" i="129"/>
  <c r="I16" i="129"/>
  <c r="H16" i="129"/>
  <c r="F16" i="129"/>
  <c r="E16" i="129"/>
  <c r="D16" i="129"/>
  <c r="C16" i="129" s="1"/>
  <c r="AK15" i="129"/>
  <c r="AG15" i="129"/>
  <c r="AC15" i="129"/>
  <c r="AB15" i="129"/>
  <c r="AA15" i="129"/>
  <c r="Z15" i="129"/>
  <c r="Y15" i="129" s="1"/>
  <c r="V15" i="129"/>
  <c r="V14" i="129" s="1"/>
  <c r="R15" i="129"/>
  <c r="O15" i="129" s="1"/>
  <c r="K15" i="129"/>
  <c r="G15" i="129"/>
  <c r="C15" i="129"/>
  <c r="AT14" i="129"/>
  <c r="AS14" i="129"/>
  <c r="AR14" i="129"/>
  <c r="AQ14" i="129"/>
  <c r="AP14" i="129"/>
  <c r="AO14" i="129"/>
  <c r="AN14" i="129"/>
  <c r="AM14" i="129"/>
  <c r="AK14" i="129" s="1"/>
  <c r="AL14" i="129"/>
  <c r="AJ14" i="129"/>
  <c r="AI14" i="129"/>
  <c r="AG14" i="129" s="1"/>
  <c r="AH14" i="129"/>
  <c r="AF14" i="129"/>
  <c r="AE14" i="129"/>
  <c r="AC14" i="129" s="1"/>
  <c r="AD14" i="129"/>
  <c r="AB14" i="129"/>
  <c r="AA14" i="129"/>
  <c r="Y14" i="129" s="1"/>
  <c r="Z14" i="129"/>
  <c r="X14" i="129"/>
  <c r="W14" i="129"/>
  <c r="W6" i="129" s="1"/>
  <c r="U14" i="129"/>
  <c r="T14" i="129"/>
  <c r="S14" i="129"/>
  <c r="Q14" i="129"/>
  <c r="P14" i="129"/>
  <c r="N14" i="129"/>
  <c r="M14" i="129"/>
  <c r="L14" i="129"/>
  <c r="J14" i="129"/>
  <c r="I14" i="129"/>
  <c r="G14" i="129" s="1"/>
  <c r="H14" i="129"/>
  <c r="F14" i="129"/>
  <c r="E14" i="129"/>
  <c r="D14" i="129"/>
  <c r="AK13" i="129"/>
  <c r="AG13" i="129"/>
  <c r="AC13" i="129"/>
  <c r="AB13" i="129"/>
  <c r="AA13" i="129"/>
  <c r="Z13" i="129"/>
  <c r="Y13" i="129" s="1"/>
  <c r="V13" i="129"/>
  <c r="R13" i="129"/>
  <c r="O13" i="129" s="1"/>
  <c r="K13" i="129"/>
  <c r="G13" i="129"/>
  <c r="C13" i="129"/>
  <c r="AK12" i="129"/>
  <c r="AG12" i="129"/>
  <c r="AC12" i="129"/>
  <c r="AB12" i="129"/>
  <c r="AA12" i="129"/>
  <c r="Z12" i="129"/>
  <c r="V12" i="129"/>
  <c r="R12" i="129"/>
  <c r="O12" i="129" s="1"/>
  <c r="K12" i="129"/>
  <c r="G12" i="129"/>
  <c r="C12" i="129"/>
  <c r="AK11" i="129"/>
  <c r="AG11" i="129"/>
  <c r="AC11" i="129"/>
  <c r="AB11" i="129"/>
  <c r="AA11" i="129"/>
  <c r="Z11" i="129"/>
  <c r="V11" i="129"/>
  <c r="R11" i="129"/>
  <c r="O11" i="129"/>
  <c r="K11" i="129"/>
  <c r="G11" i="129"/>
  <c r="C11" i="129"/>
  <c r="AK10" i="129"/>
  <c r="AG10" i="129"/>
  <c r="AC10" i="129"/>
  <c r="AB10" i="129"/>
  <c r="AA10" i="129"/>
  <c r="Z10" i="129"/>
  <c r="Y10" i="129"/>
  <c r="V10" i="129"/>
  <c r="R10" i="129"/>
  <c r="O10" i="129" s="1"/>
  <c r="K10" i="129"/>
  <c r="G10" i="129"/>
  <c r="C10" i="129"/>
  <c r="AK9" i="129"/>
  <c r="AG9" i="129"/>
  <c r="AC9" i="129"/>
  <c r="AB9" i="129"/>
  <c r="AA9" i="129"/>
  <c r="Z9" i="129"/>
  <c r="V9" i="129"/>
  <c r="R9" i="129"/>
  <c r="O9" i="129"/>
  <c r="K9" i="129"/>
  <c r="G9" i="129"/>
  <c r="C9" i="129"/>
  <c r="AK8" i="129"/>
  <c r="AK7" i="129" s="1"/>
  <c r="AG8" i="129"/>
  <c r="AC8" i="129"/>
  <c r="AB8" i="129"/>
  <c r="AA8" i="129"/>
  <c r="Y8" i="129" s="1"/>
  <c r="Z8" i="129"/>
  <c r="V8" i="129"/>
  <c r="R8" i="129"/>
  <c r="O8" i="129" s="1"/>
  <c r="K8" i="129"/>
  <c r="G8" i="129"/>
  <c r="C8" i="129"/>
  <c r="AT7" i="129"/>
  <c r="AS7" i="129"/>
  <c r="AR7" i="129"/>
  <c r="AQ7" i="129"/>
  <c r="AQ6" i="129" s="1"/>
  <c r="AP7" i="129"/>
  <c r="AO7" i="129"/>
  <c r="AN7" i="129"/>
  <c r="AM7" i="129"/>
  <c r="AM6" i="129" s="1"/>
  <c r="AL7" i="129"/>
  <c r="AJ7" i="129"/>
  <c r="AI7" i="129"/>
  <c r="AH7" i="129"/>
  <c r="AF7" i="129"/>
  <c r="AE7" i="129"/>
  <c r="AE6" i="129" s="1"/>
  <c r="AD7" i="129"/>
  <c r="AA7" i="129"/>
  <c r="AA6" i="129" s="1"/>
  <c r="X7" i="129"/>
  <c r="W7" i="129"/>
  <c r="U7" i="129"/>
  <c r="T7" i="129"/>
  <c r="S7" i="129"/>
  <c r="Q7" i="129"/>
  <c r="P7" i="129"/>
  <c r="N7" i="129"/>
  <c r="M7" i="129"/>
  <c r="L7" i="129"/>
  <c r="K7" i="129" s="1"/>
  <c r="J7" i="129"/>
  <c r="I7" i="129"/>
  <c r="H7" i="129"/>
  <c r="F7" i="129"/>
  <c r="E7" i="129"/>
  <c r="D7" i="129"/>
  <c r="AI6" i="129"/>
  <c r="S6" i="129"/>
  <c r="Y9" i="129" l="1"/>
  <c r="AG7" i="129"/>
  <c r="Y11" i="129"/>
  <c r="Y12" i="129"/>
  <c r="Y7" i="129" s="1"/>
  <c r="Y6" i="129" s="1"/>
  <c r="K14" i="129"/>
  <c r="R14" i="129"/>
  <c r="O16" i="129"/>
  <c r="AF6" i="129"/>
  <c r="AK16" i="129"/>
  <c r="C24" i="129"/>
  <c r="AD6" i="129"/>
  <c r="V24" i="129"/>
  <c r="AG27" i="129"/>
  <c r="V27" i="129"/>
  <c r="Y29" i="129"/>
  <c r="Y30" i="129"/>
  <c r="C34" i="129"/>
  <c r="N6" i="129"/>
  <c r="AG34" i="129"/>
  <c r="AC7" i="129"/>
  <c r="Y16" i="129"/>
  <c r="AO6" i="129"/>
  <c r="AS6" i="129"/>
  <c r="K16" i="129"/>
  <c r="AB16" i="129"/>
  <c r="K27" i="129"/>
  <c r="J6" i="129"/>
  <c r="O34" i="129"/>
  <c r="V7" i="129"/>
  <c r="Y27" i="129"/>
  <c r="R7" i="129"/>
  <c r="O7" i="129"/>
  <c r="AB7" i="129"/>
  <c r="AB6" i="129" s="1"/>
  <c r="C14" i="129"/>
  <c r="U6" i="129"/>
  <c r="G16" i="129"/>
  <c r="X6" i="129"/>
  <c r="AC16" i="129"/>
  <c r="AN6" i="129"/>
  <c r="AR6" i="129"/>
  <c r="V16" i="129"/>
  <c r="Y19" i="129"/>
  <c r="Y21" i="129"/>
  <c r="Y22" i="129"/>
  <c r="K24" i="129"/>
  <c r="R24" i="129"/>
  <c r="AK24" i="129"/>
  <c r="AP6" i="129"/>
  <c r="AT6" i="129"/>
  <c r="G27" i="129"/>
  <c r="R27" i="129"/>
  <c r="O27" i="129" s="1"/>
  <c r="Y33" i="129"/>
  <c r="F6" i="129"/>
  <c r="K34" i="129"/>
  <c r="Z34" i="129"/>
  <c r="Y34" i="129" s="1"/>
  <c r="Y37" i="129"/>
  <c r="G7" i="129"/>
  <c r="G6" i="129" s="1"/>
  <c r="C7" i="129"/>
  <c r="AK6" i="129"/>
  <c r="AG6" i="129"/>
  <c r="K6" i="129"/>
  <c r="V6" i="129"/>
  <c r="O14" i="129"/>
  <c r="O24" i="129"/>
  <c r="O6" i="129" s="1"/>
  <c r="AH6" i="129"/>
  <c r="E6" i="129"/>
  <c r="M6" i="129"/>
  <c r="Q6" i="129"/>
  <c r="D6" i="129"/>
  <c r="H6" i="129"/>
  <c r="L6" i="129"/>
  <c r="P6" i="129"/>
  <c r="T6" i="129"/>
  <c r="Z24" i="129"/>
  <c r="Y24" i="129" s="1"/>
  <c r="AL6" i="129"/>
  <c r="Z7" i="129"/>
  <c r="Z6" i="129" s="1"/>
  <c r="AC24" i="129"/>
  <c r="I6" i="129"/>
  <c r="R6" i="129" l="1"/>
  <c r="AC6" i="129"/>
  <c r="C6" i="129"/>
  <c r="AK37" i="128"/>
  <c r="AG37" i="128"/>
  <c r="AC37" i="128"/>
  <c r="AB37" i="128"/>
  <c r="AA37" i="128"/>
  <c r="Z37" i="128"/>
  <c r="V37" i="128"/>
  <c r="R37" i="128"/>
  <c r="O37" i="128"/>
  <c r="K37" i="128"/>
  <c r="G37" i="128"/>
  <c r="C37" i="128"/>
  <c r="AT34" i="128"/>
  <c r="AS34" i="128"/>
  <c r="AR34" i="128"/>
  <c r="AQ34" i="128"/>
  <c r="AP34" i="128"/>
  <c r="AO34" i="128"/>
  <c r="AN34" i="128"/>
  <c r="AM34" i="128"/>
  <c r="AL34" i="128"/>
  <c r="AK34" i="128" s="1"/>
  <c r="AJ34" i="128"/>
  <c r="AI34" i="128"/>
  <c r="AH34" i="128"/>
  <c r="AG34" i="128" s="1"/>
  <c r="AF34" i="128"/>
  <c r="AB34" i="128" s="1"/>
  <c r="AE34" i="128"/>
  <c r="AD34" i="128"/>
  <c r="AC34" i="128" s="1"/>
  <c r="AA34" i="128"/>
  <c r="X34" i="128"/>
  <c r="W34" i="128"/>
  <c r="V34" i="128"/>
  <c r="U34" i="128"/>
  <c r="T34" i="128"/>
  <c r="S34" i="128"/>
  <c r="R34" i="128"/>
  <c r="Q34" i="128"/>
  <c r="P34" i="128"/>
  <c r="N34" i="128"/>
  <c r="M34" i="128"/>
  <c r="L34" i="128"/>
  <c r="J34" i="128"/>
  <c r="I34" i="128"/>
  <c r="H34" i="128"/>
  <c r="G34" i="128" s="1"/>
  <c r="F34" i="128"/>
  <c r="E34" i="128"/>
  <c r="D34" i="128"/>
  <c r="C34" i="128" s="1"/>
  <c r="AK33" i="128"/>
  <c r="AG33" i="128"/>
  <c r="AC33" i="128"/>
  <c r="AB33" i="128"/>
  <c r="AA33" i="128"/>
  <c r="Z33" i="128"/>
  <c r="V33" i="128"/>
  <c r="R33" i="128"/>
  <c r="O33" i="128" s="1"/>
  <c r="K33" i="128"/>
  <c r="G33" i="128"/>
  <c r="C33" i="128"/>
  <c r="AK32" i="128"/>
  <c r="AG32" i="128"/>
  <c r="AC32" i="128"/>
  <c r="AB32" i="128"/>
  <c r="AA32" i="128"/>
  <c r="Z32" i="128"/>
  <c r="Y32" i="128" s="1"/>
  <c r="V32" i="128"/>
  <c r="R32" i="128"/>
  <c r="O32" i="128" s="1"/>
  <c r="K32" i="128"/>
  <c r="G32" i="128"/>
  <c r="C32" i="128"/>
  <c r="AK31" i="128"/>
  <c r="AG31" i="128"/>
  <c r="AC31" i="128"/>
  <c r="AB31" i="128"/>
  <c r="AA31" i="128"/>
  <c r="Z31" i="128"/>
  <c r="Y31" i="128"/>
  <c r="V31" i="128"/>
  <c r="R31" i="128"/>
  <c r="O31" i="128" s="1"/>
  <c r="K31" i="128"/>
  <c r="G31" i="128"/>
  <c r="C31" i="128"/>
  <c r="AK30" i="128"/>
  <c r="AG30" i="128"/>
  <c r="AC30" i="128"/>
  <c r="AB30" i="128"/>
  <c r="AA30" i="128"/>
  <c r="Z30" i="128"/>
  <c r="V30" i="128"/>
  <c r="R30" i="128"/>
  <c r="O30" i="128"/>
  <c r="K30" i="128"/>
  <c r="G30" i="128"/>
  <c r="C30" i="128"/>
  <c r="AK29" i="128"/>
  <c r="AG29" i="128"/>
  <c r="AC29" i="128"/>
  <c r="AB29" i="128"/>
  <c r="AA29" i="128"/>
  <c r="Z29" i="128"/>
  <c r="V29" i="128"/>
  <c r="R29" i="128"/>
  <c r="O29" i="128" s="1"/>
  <c r="K29" i="128"/>
  <c r="G29" i="128"/>
  <c r="C29" i="128"/>
  <c r="AK28" i="128"/>
  <c r="AG28" i="128"/>
  <c r="AC28" i="128"/>
  <c r="AB28" i="128"/>
  <c r="AA28" i="128"/>
  <c r="Z28" i="128"/>
  <c r="Y28" i="128" s="1"/>
  <c r="V28" i="128"/>
  <c r="R28" i="128"/>
  <c r="O28" i="128" s="1"/>
  <c r="K28" i="128"/>
  <c r="G28" i="128"/>
  <c r="C28" i="128"/>
  <c r="AT27" i="128"/>
  <c r="AS27" i="128"/>
  <c r="AR27" i="128"/>
  <c r="AQ27" i="128"/>
  <c r="AP27" i="128"/>
  <c r="AO27" i="128"/>
  <c r="AN27" i="128"/>
  <c r="AM27" i="128"/>
  <c r="AL27" i="128"/>
  <c r="AK27" i="128" s="1"/>
  <c r="AJ27" i="128"/>
  <c r="AI27" i="128"/>
  <c r="AH27" i="128"/>
  <c r="AF27" i="128"/>
  <c r="AB27" i="128" s="1"/>
  <c r="AE27" i="128"/>
  <c r="AD27" i="128"/>
  <c r="AC27" i="128" s="1"/>
  <c r="AA27" i="128"/>
  <c r="X27" i="128"/>
  <c r="W27" i="128"/>
  <c r="U27" i="128"/>
  <c r="T27" i="128"/>
  <c r="S27" i="128"/>
  <c r="R27" i="128" s="1"/>
  <c r="Q27" i="128"/>
  <c r="P27" i="128"/>
  <c r="N27" i="128"/>
  <c r="M27" i="128"/>
  <c r="L27" i="128"/>
  <c r="J27" i="128"/>
  <c r="I27" i="128"/>
  <c r="H27" i="128"/>
  <c r="F27" i="128"/>
  <c r="E27" i="128"/>
  <c r="D27" i="128"/>
  <c r="AK26" i="128"/>
  <c r="AG26" i="128"/>
  <c r="AC26" i="128"/>
  <c r="AB26" i="128"/>
  <c r="AA26" i="128"/>
  <c r="Z26" i="128"/>
  <c r="Y26" i="128"/>
  <c r="V26" i="128"/>
  <c r="R26" i="128"/>
  <c r="O26" i="128" s="1"/>
  <c r="K26" i="128"/>
  <c r="G26" i="128"/>
  <c r="C26" i="128"/>
  <c r="AK25" i="128"/>
  <c r="AG25" i="128"/>
  <c r="AC25" i="128"/>
  <c r="AB25" i="128"/>
  <c r="AA25" i="128"/>
  <c r="Z25" i="128"/>
  <c r="V25" i="128"/>
  <c r="V24" i="128" s="1"/>
  <c r="R25" i="128"/>
  <c r="O25" i="128"/>
  <c r="K25" i="128"/>
  <c r="G25" i="128"/>
  <c r="C25" i="128"/>
  <c r="AT24" i="128"/>
  <c r="AS24" i="128"/>
  <c r="AR24" i="128"/>
  <c r="AQ24" i="128"/>
  <c r="AP24" i="128"/>
  <c r="AO24" i="128"/>
  <c r="AN24" i="128"/>
  <c r="AM24" i="128"/>
  <c r="AL24" i="128"/>
  <c r="AK24" i="128" s="1"/>
  <c r="AJ24" i="128"/>
  <c r="AI24" i="128"/>
  <c r="AH24" i="128"/>
  <c r="AF24" i="128"/>
  <c r="AE24" i="128"/>
  <c r="AA24" i="128" s="1"/>
  <c r="AD24" i="128"/>
  <c r="AC24" i="128" s="1"/>
  <c r="X24" i="128"/>
  <c r="W24" i="128"/>
  <c r="U24" i="128"/>
  <c r="T24" i="128"/>
  <c r="S24" i="128"/>
  <c r="R24" i="128" s="1"/>
  <c r="Q24" i="128"/>
  <c r="P24" i="128"/>
  <c r="N24" i="128"/>
  <c r="M24" i="128"/>
  <c r="L24" i="128"/>
  <c r="J24" i="128"/>
  <c r="I24" i="128"/>
  <c r="H24" i="128"/>
  <c r="F24" i="128"/>
  <c r="E24" i="128"/>
  <c r="C24" i="128" s="1"/>
  <c r="D24" i="128"/>
  <c r="AK23" i="128"/>
  <c r="AG23" i="128"/>
  <c r="AC23" i="128"/>
  <c r="AB23" i="128"/>
  <c r="AA23" i="128"/>
  <c r="Z23" i="128"/>
  <c r="V23" i="128"/>
  <c r="R23" i="128"/>
  <c r="O23" i="128"/>
  <c r="K23" i="128"/>
  <c r="G23" i="128"/>
  <c r="C23" i="128"/>
  <c r="AK22" i="128"/>
  <c r="AG22" i="128"/>
  <c r="AC22" i="128"/>
  <c r="AB22" i="128"/>
  <c r="AA22" i="128"/>
  <c r="Y22" i="128" s="1"/>
  <c r="Z22" i="128"/>
  <c r="V22" i="128"/>
  <c r="R22" i="128"/>
  <c r="O22" i="128" s="1"/>
  <c r="K22" i="128"/>
  <c r="G22" i="128"/>
  <c r="C22" i="128"/>
  <c r="AK21" i="128"/>
  <c r="AG21" i="128"/>
  <c r="AC21" i="128"/>
  <c r="AB21" i="128"/>
  <c r="AA21" i="128"/>
  <c r="Z21" i="128"/>
  <c r="Y21" i="128" s="1"/>
  <c r="V21" i="128"/>
  <c r="R21" i="128"/>
  <c r="O21" i="128" s="1"/>
  <c r="K21" i="128"/>
  <c r="G21" i="128"/>
  <c r="C21" i="128"/>
  <c r="AK20" i="128"/>
  <c r="AG20" i="128"/>
  <c r="AC20" i="128"/>
  <c r="AB20" i="128"/>
  <c r="AA20" i="128"/>
  <c r="Z20" i="128"/>
  <c r="Y20" i="128" s="1"/>
  <c r="V20" i="128"/>
  <c r="R20" i="128"/>
  <c r="O20" i="128" s="1"/>
  <c r="K20" i="128"/>
  <c r="G20" i="128"/>
  <c r="C20" i="128"/>
  <c r="AK19" i="128"/>
  <c r="AG19" i="128"/>
  <c r="AC19" i="128"/>
  <c r="AB19" i="128"/>
  <c r="AA19" i="128"/>
  <c r="Z19" i="128"/>
  <c r="Y19" i="128" s="1"/>
  <c r="V19" i="128"/>
  <c r="R19" i="128"/>
  <c r="O19" i="128" s="1"/>
  <c r="K19" i="128"/>
  <c r="G19" i="128"/>
  <c r="C19" i="128"/>
  <c r="AK18" i="128"/>
  <c r="AG18" i="128"/>
  <c r="AC18" i="128"/>
  <c r="AB18" i="128"/>
  <c r="AA18" i="128"/>
  <c r="Z18" i="128"/>
  <c r="V18" i="128"/>
  <c r="R18" i="128"/>
  <c r="O18" i="128" s="1"/>
  <c r="K18" i="128"/>
  <c r="G18" i="128"/>
  <c r="C18" i="128"/>
  <c r="AK17" i="128"/>
  <c r="AG17" i="128"/>
  <c r="AC17" i="128"/>
  <c r="AB17" i="128"/>
  <c r="AA17" i="128"/>
  <c r="Z17" i="128"/>
  <c r="V17" i="128"/>
  <c r="R17" i="128"/>
  <c r="O17" i="128"/>
  <c r="K17" i="128"/>
  <c r="G17" i="128"/>
  <c r="C17" i="128"/>
  <c r="AT16" i="128"/>
  <c r="AS16" i="128"/>
  <c r="AR16" i="128"/>
  <c r="AQ16" i="128"/>
  <c r="AP16" i="128"/>
  <c r="AO16" i="128"/>
  <c r="AN16" i="128"/>
  <c r="AM16" i="128"/>
  <c r="AL16" i="128"/>
  <c r="AK16" i="128" s="1"/>
  <c r="AJ16" i="128"/>
  <c r="AI16" i="128"/>
  <c r="AH16" i="128"/>
  <c r="AF16" i="128"/>
  <c r="AB16" i="128" s="1"/>
  <c r="AE16" i="128"/>
  <c r="AD16" i="128"/>
  <c r="AC16" i="128" s="1"/>
  <c r="AA16" i="128"/>
  <c r="X16" i="128"/>
  <c r="W16" i="128"/>
  <c r="U16" i="128"/>
  <c r="T16" i="128"/>
  <c r="S16" i="128"/>
  <c r="Q16" i="128"/>
  <c r="P16" i="128"/>
  <c r="N16" i="128"/>
  <c r="M16" i="128"/>
  <c r="L16" i="128"/>
  <c r="J16" i="128"/>
  <c r="I16" i="128"/>
  <c r="H16" i="128"/>
  <c r="F16" i="128"/>
  <c r="E16" i="128"/>
  <c r="D16" i="128"/>
  <c r="AK15" i="128"/>
  <c r="AG15" i="128"/>
  <c r="AC15" i="128"/>
  <c r="AB15" i="128"/>
  <c r="AA15" i="128"/>
  <c r="Z15" i="128"/>
  <c r="Y15" i="128"/>
  <c r="V15" i="128"/>
  <c r="V14" i="128" s="1"/>
  <c r="R15" i="128"/>
  <c r="O15" i="128" s="1"/>
  <c r="K15" i="128"/>
  <c r="G15" i="128"/>
  <c r="C15" i="128"/>
  <c r="AT14" i="128"/>
  <c r="AS14" i="128"/>
  <c r="AR14" i="128"/>
  <c r="AQ14" i="128"/>
  <c r="AP14" i="128"/>
  <c r="AO14" i="128"/>
  <c r="AN14" i="128"/>
  <c r="AM14" i="128"/>
  <c r="AL14" i="128"/>
  <c r="AK14" i="128" s="1"/>
  <c r="AJ14" i="128"/>
  <c r="AI14" i="128"/>
  <c r="AH14" i="128"/>
  <c r="AG14" i="128" s="1"/>
  <c r="AF14" i="128"/>
  <c r="AB14" i="128" s="1"/>
  <c r="AE14" i="128"/>
  <c r="AD14" i="128"/>
  <c r="AC14" i="128" s="1"/>
  <c r="AA14" i="128"/>
  <c r="Z14" i="128"/>
  <c r="Y14" i="128" s="1"/>
  <c r="X14" i="128"/>
  <c r="W14" i="128"/>
  <c r="U14" i="128"/>
  <c r="T14" i="128"/>
  <c r="S14" i="128"/>
  <c r="R14" i="128" s="1"/>
  <c r="Q14" i="128"/>
  <c r="P14" i="128"/>
  <c r="N14" i="128"/>
  <c r="M14" i="128"/>
  <c r="K14" i="128" s="1"/>
  <c r="L14" i="128"/>
  <c r="J14" i="128"/>
  <c r="I14" i="128"/>
  <c r="H14" i="128"/>
  <c r="F14" i="128"/>
  <c r="E14" i="128"/>
  <c r="C14" i="128" s="1"/>
  <c r="D14" i="128"/>
  <c r="AK13" i="128"/>
  <c r="AG13" i="128"/>
  <c r="AC13" i="128"/>
  <c r="AB13" i="128"/>
  <c r="AA13" i="128"/>
  <c r="Z13" i="128"/>
  <c r="V13" i="128"/>
  <c r="R13" i="128"/>
  <c r="O13" i="128"/>
  <c r="K13" i="128"/>
  <c r="G13" i="128"/>
  <c r="C13" i="128"/>
  <c r="AK12" i="128"/>
  <c r="AG12" i="128"/>
  <c r="AC12" i="128"/>
  <c r="AB12" i="128"/>
  <c r="AA12" i="128"/>
  <c r="Y12" i="128" s="1"/>
  <c r="Z12" i="128"/>
  <c r="V12" i="128"/>
  <c r="R12" i="128"/>
  <c r="O12" i="128" s="1"/>
  <c r="K12" i="128"/>
  <c r="G12" i="128"/>
  <c r="C12" i="128"/>
  <c r="AK11" i="128"/>
  <c r="AG11" i="128"/>
  <c r="AC11" i="128"/>
  <c r="AB11" i="128"/>
  <c r="AA11" i="128"/>
  <c r="Z11" i="128"/>
  <c r="Y11" i="128" s="1"/>
  <c r="V11" i="128"/>
  <c r="R11" i="128"/>
  <c r="O11" i="128" s="1"/>
  <c r="K11" i="128"/>
  <c r="G11" i="128"/>
  <c r="C11" i="128"/>
  <c r="AK10" i="128"/>
  <c r="AG10" i="128"/>
  <c r="AC10" i="128"/>
  <c r="AB10" i="128"/>
  <c r="AA10" i="128"/>
  <c r="Z10" i="128"/>
  <c r="Y10" i="128" s="1"/>
  <c r="V10" i="128"/>
  <c r="R10" i="128"/>
  <c r="O10" i="128" s="1"/>
  <c r="K10" i="128"/>
  <c r="G10" i="128"/>
  <c r="C10" i="128"/>
  <c r="AK9" i="128"/>
  <c r="AG9" i="128"/>
  <c r="AG7" i="128" s="1"/>
  <c r="AC9" i="128"/>
  <c r="AB9" i="128"/>
  <c r="AA9" i="128"/>
  <c r="Z9" i="128"/>
  <c r="V9" i="128"/>
  <c r="R9" i="128"/>
  <c r="O9" i="128" s="1"/>
  <c r="K9" i="128"/>
  <c r="G9" i="128"/>
  <c r="C9" i="128"/>
  <c r="AK8" i="128"/>
  <c r="AG8" i="128"/>
  <c r="AC8" i="128"/>
  <c r="AB8" i="128"/>
  <c r="AA8" i="128"/>
  <c r="Y8" i="128" s="1"/>
  <c r="Z8" i="128"/>
  <c r="V8" i="128"/>
  <c r="R8" i="128"/>
  <c r="O8" i="128" s="1"/>
  <c r="K8" i="128"/>
  <c r="G8" i="128"/>
  <c r="C8" i="128"/>
  <c r="AT7" i="128"/>
  <c r="AS7" i="128"/>
  <c r="AR7" i="128"/>
  <c r="AQ7" i="128"/>
  <c r="AQ6" i="128" s="1"/>
  <c r="AP7" i="128"/>
  <c r="AO7" i="128"/>
  <c r="AN7" i="128"/>
  <c r="AM7" i="128"/>
  <c r="AM6" i="128" s="1"/>
  <c r="AL7" i="128"/>
  <c r="AJ7" i="128"/>
  <c r="AI7" i="128"/>
  <c r="AH7" i="128"/>
  <c r="AF7" i="128"/>
  <c r="AE7" i="128"/>
  <c r="AE6" i="128" s="1"/>
  <c r="AD7" i="128"/>
  <c r="X7" i="128"/>
  <c r="W7" i="128"/>
  <c r="U7" i="128"/>
  <c r="T7" i="128"/>
  <c r="S7" i="128"/>
  <c r="S6" i="128" s="1"/>
  <c r="Q7" i="128"/>
  <c r="P7" i="128"/>
  <c r="N7" i="128"/>
  <c r="M7" i="128"/>
  <c r="L7" i="128"/>
  <c r="J7" i="128"/>
  <c r="I7" i="128"/>
  <c r="H7" i="128"/>
  <c r="F7" i="128"/>
  <c r="E7" i="128"/>
  <c r="D7" i="128"/>
  <c r="AI6" i="128"/>
  <c r="W6" i="128"/>
  <c r="G7" i="128" l="1"/>
  <c r="C7" i="128"/>
  <c r="G14" i="128"/>
  <c r="AO6" i="128"/>
  <c r="AS6" i="128"/>
  <c r="K16" i="128"/>
  <c r="AG16" i="128"/>
  <c r="AG6" i="128" s="1"/>
  <c r="Y23" i="128"/>
  <c r="K24" i="128"/>
  <c r="Y25" i="128"/>
  <c r="K27" i="128"/>
  <c r="AG27" i="128"/>
  <c r="V27" i="128"/>
  <c r="Y29" i="128"/>
  <c r="Y30" i="128"/>
  <c r="N6" i="128"/>
  <c r="U6" i="128"/>
  <c r="G16" i="128"/>
  <c r="X6" i="128"/>
  <c r="AN6" i="128"/>
  <c r="AR6" i="128"/>
  <c r="V16" i="128"/>
  <c r="AP6" i="128"/>
  <c r="AT6" i="128"/>
  <c r="G27" i="128"/>
  <c r="J6" i="128"/>
  <c r="O34" i="128"/>
  <c r="K7" i="128"/>
  <c r="AK7" i="128"/>
  <c r="AK6" i="128" s="1"/>
  <c r="Y13" i="128"/>
  <c r="O14" i="128"/>
  <c r="C16" i="128"/>
  <c r="R16" i="128"/>
  <c r="Z16" i="128"/>
  <c r="Y16" i="128" s="1"/>
  <c r="AJ6" i="128"/>
  <c r="Y17" i="128"/>
  <c r="Y18" i="128"/>
  <c r="G24" i="128"/>
  <c r="AG24" i="128"/>
  <c r="C27" i="128"/>
  <c r="Z27" i="128"/>
  <c r="Y27" i="128" s="1"/>
  <c r="Y33" i="128"/>
  <c r="K34" i="128"/>
  <c r="Z34" i="128"/>
  <c r="Y34" i="128" s="1"/>
  <c r="Y37" i="128"/>
  <c r="Y9" i="128"/>
  <c r="Y7" i="128" s="1"/>
  <c r="AA7" i="128"/>
  <c r="AA6" i="128" s="1"/>
  <c r="V7" i="128"/>
  <c r="V6" i="128" s="1"/>
  <c r="K6" i="128"/>
  <c r="R7" i="128"/>
  <c r="R6" i="128" s="1"/>
  <c r="O7" i="128"/>
  <c r="F6" i="128"/>
  <c r="AC7" i="128"/>
  <c r="AC6" i="128" s="1"/>
  <c r="AF6" i="128"/>
  <c r="AB7" i="128"/>
  <c r="AB6" i="128" s="1"/>
  <c r="O16" i="128"/>
  <c r="O24" i="128"/>
  <c r="O27" i="128"/>
  <c r="G6" i="128"/>
  <c r="AD6" i="128"/>
  <c r="I6" i="128"/>
  <c r="M6" i="128"/>
  <c r="D6" i="128"/>
  <c r="H6" i="128"/>
  <c r="L6" i="128"/>
  <c r="P6" i="128"/>
  <c r="T6" i="128"/>
  <c r="Z24" i="128"/>
  <c r="Y24" i="128" s="1"/>
  <c r="AH6" i="128"/>
  <c r="AL6" i="128"/>
  <c r="Z7" i="128"/>
  <c r="E6" i="128"/>
  <c r="Q6" i="128"/>
  <c r="O6" i="128" l="1"/>
  <c r="Y6" i="128"/>
  <c r="Z6" i="128"/>
  <c r="C6" i="128"/>
  <c r="AK37" i="127" l="1"/>
  <c r="AG37" i="127"/>
  <c r="AC37" i="127"/>
  <c r="AB37" i="127"/>
  <c r="AA37" i="127"/>
  <c r="Z37" i="127"/>
  <c r="Y37" i="127" s="1"/>
  <c r="V37" i="127"/>
  <c r="R37" i="127"/>
  <c r="O37" i="127" s="1"/>
  <c r="K37" i="127"/>
  <c r="G37" i="127"/>
  <c r="C37" i="127"/>
  <c r="AT34" i="127"/>
  <c r="AS34" i="127"/>
  <c r="AR34" i="127"/>
  <c r="AQ34" i="127"/>
  <c r="AP34" i="127"/>
  <c r="AO34" i="127"/>
  <c r="AN34" i="127"/>
  <c r="AM34" i="127"/>
  <c r="AL34" i="127"/>
  <c r="AK34" i="127" s="1"/>
  <c r="AJ34" i="127"/>
  <c r="AI34" i="127"/>
  <c r="AH34" i="127"/>
  <c r="AG34" i="127" s="1"/>
  <c r="AF34" i="127"/>
  <c r="AB34" i="127" s="1"/>
  <c r="AE34" i="127"/>
  <c r="AD34" i="127"/>
  <c r="AC34" i="127" s="1"/>
  <c r="AA34" i="127"/>
  <c r="X34" i="127"/>
  <c r="W34" i="127"/>
  <c r="V34" i="127"/>
  <c r="U34" i="127"/>
  <c r="T34" i="127"/>
  <c r="S34" i="127"/>
  <c r="R34" i="127" s="1"/>
  <c r="Q34" i="127"/>
  <c r="Q6" i="127" s="1"/>
  <c r="P34" i="127"/>
  <c r="N34" i="127"/>
  <c r="M34" i="127"/>
  <c r="L34" i="127"/>
  <c r="K34" i="127" s="1"/>
  <c r="J34" i="127"/>
  <c r="I34" i="127"/>
  <c r="H34" i="127"/>
  <c r="G34" i="127" s="1"/>
  <c r="F34" i="127"/>
  <c r="E34" i="127"/>
  <c r="D34" i="127"/>
  <c r="C34" i="127" s="1"/>
  <c r="AK33" i="127"/>
  <c r="AG33" i="127"/>
  <c r="AC33" i="127"/>
  <c r="AB33" i="127"/>
  <c r="AA33" i="127"/>
  <c r="Z33" i="127"/>
  <c r="Y33" i="127" s="1"/>
  <c r="V33" i="127"/>
  <c r="R33" i="127"/>
  <c r="O33" i="127" s="1"/>
  <c r="K33" i="127"/>
  <c r="G33" i="127"/>
  <c r="C33" i="127"/>
  <c r="AK32" i="127"/>
  <c r="AG32" i="127"/>
  <c r="AC32" i="127"/>
  <c r="AB32" i="127"/>
  <c r="AA32" i="127"/>
  <c r="Z32" i="127"/>
  <c r="Y32" i="127"/>
  <c r="V32" i="127"/>
  <c r="R32" i="127"/>
  <c r="O32" i="127" s="1"/>
  <c r="K32" i="127"/>
  <c r="G32" i="127"/>
  <c r="C32" i="127"/>
  <c r="AK31" i="127"/>
  <c r="AG31" i="127"/>
  <c r="AC31" i="127"/>
  <c r="AB31" i="127"/>
  <c r="AA31" i="127"/>
  <c r="Z31" i="127"/>
  <c r="Y31" i="127" s="1"/>
  <c r="V31" i="127"/>
  <c r="R31" i="127"/>
  <c r="O31" i="127" s="1"/>
  <c r="K31" i="127"/>
  <c r="G31" i="127"/>
  <c r="C31" i="127"/>
  <c r="AK30" i="127"/>
  <c r="AG30" i="127"/>
  <c r="AC30" i="127"/>
  <c r="AB30" i="127"/>
  <c r="AA30" i="127"/>
  <c r="Z30" i="127"/>
  <c r="Y30" i="127" s="1"/>
  <c r="V30" i="127"/>
  <c r="R30" i="127"/>
  <c r="O30" i="127" s="1"/>
  <c r="K30" i="127"/>
  <c r="G30" i="127"/>
  <c r="C30" i="127"/>
  <c r="AK29" i="127"/>
  <c r="AG29" i="127"/>
  <c r="AC29" i="127"/>
  <c r="AB29" i="127"/>
  <c r="AA29" i="127"/>
  <c r="Z29" i="127"/>
  <c r="V29" i="127"/>
  <c r="R29" i="127"/>
  <c r="O29" i="127" s="1"/>
  <c r="K29" i="127"/>
  <c r="G29" i="127"/>
  <c r="C29" i="127"/>
  <c r="AK28" i="127"/>
  <c r="AG28" i="127"/>
  <c r="AC28" i="127"/>
  <c r="AB28" i="127"/>
  <c r="AA28" i="127"/>
  <c r="Z28" i="127"/>
  <c r="Y28" i="127" s="1"/>
  <c r="V28" i="127"/>
  <c r="R28" i="127"/>
  <c r="O28" i="127" s="1"/>
  <c r="K28" i="127"/>
  <c r="G28" i="127"/>
  <c r="C28" i="127"/>
  <c r="AT27" i="127"/>
  <c r="AS27" i="127"/>
  <c r="AS6" i="127" s="1"/>
  <c r="AR27" i="127"/>
  <c r="AQ27" i="127"/>
  <c r="AP27" i="127"/>
  <c r="AO27" i="127"/>
  <c r="AO6" i="127" s="1"/>
  <c r="AN27" i="127"/>
  <c r="AM27" i="127"/>
  <c r="AL27" i="127"/>
  <c r="AK27" i="127"/>
  <c r="AJ27" i="127"/>
  <c r="AI27" i="127"/>
  <c r="AH27" i="127"/>
  <c r="AG27" i="127"/>
  <c r="AF27" i="127"/>
  <c r="AE27" i="127"/>
  <c r="AD27" i="127"/>
  <c r="AC27" i="127"/>
  <c r="AB27" i="127"/>
  <c r="AA27" i="127"/>
  <c r="Z27" i="127"/>
  <c r="Y27" i="127"/>
  <c r="X27" i="127"/>
  <c r="W27" i="127"/>
  <c r="U27" i="127"/>
  <c r="T27" i="127"/>
  <c r="S27" i="127"/>
  <c r="Q27" i="127"/>
  <c r="P27" i="127"/>
  <c r="N27" i="127"/>
  <c r="N6" i="127" s="1"/>
  <c r="M27" i="127"/>
  <c r="L27" i="127"/>
  <c r="J27" i="127"/>
  <c r="I27" i="127"/>
  <c r="H27" i="127"/>
  <c r="F27" i="127"/>
  <c r="E27" i="127"/>
  <c r="D27" i="127"/>
  <c r="C27" i="127" s="1"/>
  <c r="AK26" i="127"/>
  <c r="AG26" i="127"/>
  <c r="AC26" i="127"/>
  <c r="AB26" i="127"/>
  <c r="AA26" i="127"/>
  <c r="Z26" i="127"/>
  <c r="Y26" i="127" s="1"/>
  <c r="V26" i="127"/>
  <c r="R26" i="127"/>
  <c r="O26" i="127" s="1"/>
  <c r="K26" i="127"/>
  <c r="G26" i="127"/>
  <c r="C26" i="127"/>
  <c r="AK25" i="127"/>
  <c r="AG25" i="127"/>
  <c r="AC25" i="127"/>
  <c r="AB25" i="127"/>
  <c r="AA25" i="127"/>
  <c r="Z25" i="127"/>
  <c r="Y25" i="127" s="1"/>
  <c r="V25" i="127"/>
  <c r="R25" i="127"/>
  <c r="O25" i="127" s="1"/>
  <c r="K25" i="127"/>
  <c r="G25" i="127"/>
  <c r="C25" i="127"/>
  <c r="AT24" i="127"/>
  <c r="AS24" i="127"/>
  <c r="AR24" i="127"/>
  <c r="AQ24" i="127"/>
  <c r="AP24" i="127"/>
  <c r="AO24" i="127"/>
  <c r="AN24" i="127"/>
  <c r="AM24" i="127"/>
  <c r="AL24" i="127"/>
  <c r="AK24" i="127" s="1"/>
  <c r="AJ24" i="127"/>
  <c r="AI24" i="127"/>
  <c r="AH24" i="127"/>
  <c r="AF24" i="127"/>
  <c r="AE24" i="127"/>
  <c r="AD24" i="127"/>
  <c r="AC24" i="127" s="1"/>
  <c r="X24" i="127"/>
  <c r="W24" i="127"/>
  <c r="V24" i="127"/>
  <c r="U24" i="127"/>
  <c r="T24" i="127"/>
  <c r="R24" i="127" s="1"/>
  <c r="S24" i="127"/>
  <c r="Q24" i="127"/>
  <c r="P24" i="127"/>
  <c r="N24" i="127"/>
  <c r="M24" i="127"/>
  <c r="L24" i="127"/>
  <c r="J24" i="127"/>
  <c r="I24" i="127"/>
  <c r="H24" i="127"/>
  <c r="F24" i="127"/>
  <c r="E24" i="127"/>
  <c r="D24" i="127"/>
  <c r="AK23" i="127"/>
  <c r="AG23" i="127"/>
  <c r="AC23" i="127"/>
  <c r="AB23" i="127"/>
  <c r="AA23" i="127"/>
  <c r="Z23" i="127"/>
  <c r="V23" i="127"/>
  <c r="R23" i="127"/>
  <c r="O23" i="127" s="1"/>
  <c r="K23" i="127"/>
  <c r="G23" i="127"/>
  <c r="C23" i="127"/>
  <c r="AK22" i="127"/>
  <c r="AG22" i="127"/>
  <c r="AC22" i="127"/>
  <c r="AB22" i="127"/>
  <c r="AA22" i="127"/>
  <c r="Z22" i="127"/>
  <c r="Y22" i="127" s="1"/>
  <c r="V22" i="127"/>
  <c r="R22" i="127"/>
  <c r="O22" i="127" s="1"/>
  <c r="K22" i="127"/>
  <c r="G22" i="127"/>
  <c r="C22" i="127"/>
  <c r="AK21" i="127"/>
  <c r="AG21" i="127"/>
  <c r="AC21" i="127"/>
  <c r="AB21" i="127"/>
  <c r="AA21" i="127"/>
  <c r="Y21" i="127" s="1"/>
  <c r="Z21" i="127"/>
  <c r="V21" i="127"/>
  <c r="R21" i="127"/>
  <c r="O21" i="127" s="1"/>
  <c r="K21" i="127"/>
  <c r="G21" i="127"/>
  <c r="C21" i="127"/>
  <c r="AK20" i="127"/>
  <c r="AG20" i="127"/>
  <c r="AC20" i="127"/>
  <c r="AB20" i="127"/>
  <c r="AA20" i="127"/>
  <c r="Z20" i="127"/>
  <c r="V20" i="127"/>
  <c r="R20" i="127"/>
  <c r="O20" i="127"/>
  <c r="K20" i="127"/>
  <c r="G20" i="127"/>
  <c r="C20" i="127"/>
  <c r="AK19" i="127"/>
  <c r="AG19" i="127"/>
  <c r="AC19" i="127"/>
  <c r="AB19" i="127"/>
  <c r="AA19" i="127"/>
  <c r="Z19" i="127"/>
  <c r="V19" i="127"/>
  <c r="R19" i="127"/>
  <c r="O19" i="127" s="1"/>
  <c r="K19" i="127"/>
  <c r="G19" i="127"/>
  <c r="C19" i="127"/>
  <c r="AK18" i="127"/>
  <c r="AG18" i="127"/>
  <c r="AC18" i="127"/>
  <c r="AB18" i="127"/>
  <c r="AA18" i="127"/>
  <c r="Z18" i="127"/>
  <c r="Y18" i="127" s="1"/>
  <c r="V18" i="127"/>
  <c r="R18" i="127"/>
  <c r="O18" i="127" s="1"/>
  <c r="K18" i="127"/>
  <c r="G18" i="127"/>
  <c r="C18" i="127"/>
  <c r="AK17" i="127"/>
  <c r="AG17" i="127"/>
  <c r="AC17" i="127"/>
  <c r="AB17" i="127"/>
  <c r="AA17" i="127"/>
  <c r="Z17" i="127"/>
  <c r="Y17" i="127"/>
  <c r="V17" i="127"/>
  <c r="R17" i="127"/>
  <c r="O17" i="127" s="1"/>
  <c r="K17" i="127"/>
  <c r="G17" i="127"/>
  <c r="C17" i="127"/>
  <c r="AT16" i="127"/>
  <c r="AS16" i="127"/>
  <c r="AR16" i="127"/>
  <c r="AR6" i="127" s="1"/>
  <c r="AQ16" i="127"/>
  <c r="AP16" i="127"/>
  <c r="AO16" i="127"/>
  <c r="AN16" i="127"/>
  <c r="AN6" i="127" s="1"/>
  <c r="AM16" i="127"/>
  <c r="AL16" i="127"/>
  <c r="AK16" i="127" s="1"/>
  <c r="AJ16" i="127"/>
  <c r="AJ6" i="127" s="1"/>
  <c r="AI16" i="127"/>
  <c r="AH16" i="127"/>
  <c r="AG16" i="127" s="1"/>
  <c r="AF16" i="127"/>
  <c r="AE16" i="127"/>
  <c r="AD16" i="127"/>
  <c r="AC16" i="127" s="1"/>
  <c r="AB16" i="127"/>
  <c r="AA16" i="127"/>
  <c r="Z16" i="127"/>
  <c r="Y16" i="127" s="1"/>
  <c r="X16" i="127"/>
  <c r="W16" i="127"/>
  <c r="U16" i="127"/>
  <c r="T16" i="127"/>
  <c r="S16" i="127"/>
  <c r="Q16" i="127"/>
  <c r="P16" i="127"/>
  <c r="N16" i="127"/>
  <c r="M16" i="127"/>
  <c r="L16" i="127"/>
  <c r="J16" i="127"/>
  <c r="I16" i="127"/>
  <c r="H16" i="127"/>
  <c r="G16" i="127" s="1"/>
  <c r="F16" i="127"/>
  <c r="E16" i="127"/>
  <c r="D16" i="127"/>
  <c r="AK15" i="127"/>
  <c r="AG15" i="127"/>
  <c r="AC15" i="127"/>
  <c r="AB15" i="127"/>
  <c r="AA15" i="127"/>
  <c r="Z15" i="127"/>
  <c r="V15" i="127"/>
  <c r="R15" i="127"/>
  <c r="O15" i="127"/>
  <c r="K15" i="127"/>
  <c r="G15" i="127"/>
  <c r="C15" i="127"/>
  <c r="AT14" i="127"/>
  <c r="AS14" i="127"/>
  <c r="AR14" i="127"/>
  <c r="AQ14" i="127"/>
  <c r="AP14" i="127"/>
  <c r="AO14" i="127"/>
  <c r="AN14" i="127"/>
  <c r="AM14" i="127"/>
  <c r="AL14" i="127"/>
  <c r="AK14" i="127" s="1"/>
  <c r="AJ14" i="127"/>
  <c r="AI14" i="127"/>
  <c r="AH14" i="127"/>
  <c r="AF14" i="127"/>
  <c r="AB14" i="127" s="1"/>
  <c r="AE14" i="127"/>
  <c r="AD14" i="127"/>
  <c r="AC14" i="127" s="1"/>
  <c r="AA14" i="127"/>
  <c r="X14" i="127"/>
  <c r="W14" i="127"/>
  <c r="V14" i="127"/>
  <c r="U14" i="127"/>
  <c r="T14" i="127"/>
  <c r="S14" i="127"/>
  <c r="R14" i="127"/>
  <c r="Q14" i="127"/>
  <c r="P14" i="127"/>
  <c r="N14" i="127"/>
  <c r="M14" i="127"/>
  <c r="L14" i="127"/>
  <c r="J14" i="127"/>
  <c r="I14" i="127"/>
  <c r="H14" i="127"/>
  <c r="G14" i="127" s="1"/>
  <c r="F14" i="127"/>
  <c r="E14" i="127"/>
  <c r="D14" i="127"/>
  <c r="AK13" i="127"/>
  <c r="AG13" i="127"/>
  <c r="AC13" i="127"/>
  <c r="AB13" i="127"/>
  <c r="AA13" i="127"/>
  <c r="AA7" i="127" s="1"/>
  <c r="Z13" i="127"/>
  <c r="V13" i="127"/>
  <c r="R13" i="127"/>
  <c r="O13" i="127" s="1"/>
  <c r="K13" i="127"/>
  <c r="G13" i="127"/>
  <c r="C13" i="127"/>
  <c r="AK12" i="127"/>
  <c r="AG12" i="127"/>
  <c r="AC12" i="127"/>
  <c r="AB12" i="127"/>
  <c r="AA12" i="127"/>
  <c r="Z12" i="127"/>
  <c r="Y12" i="127" s="1"/>
  <c r="V12" i="127"/>
  <c r="R12" i="127"/>
  <c r="O12" i="127" s="1"/>
  <c r="K12" i="127"/>
  <c r="G12" i="127"/>
  <c r="C12" i="127"/>
  <c r="AK11" i="127"/>
  <c r="AG11" i="127"/>
  <c r="AC11" i="127"/>
  <c r="AB11" i="127"/>
  <c r="AA11" i="127"/>
  <c r="Z11" i="127"/>
  <c r="Y11" i="127"/>
  <c r="V11" i="127"/>
  <c r="R11" i="127"/>
  <c r="O11" i="127" s="1"/>
  <c r="K11" i="127"/>
  <c r="G11" i="127"/>
  <c r="C11" i="127"/>
  <c r="AK10" i="127"/>
  <c r="AG10" i="127"/>
  <c r="AC10" i="127"/>
  <c r="AB10" i="127"/>
  <c r="AA10" i="127"/>
  <c r="Z10" i="127"/>
  <c r="V10" i="127"/>
  <c r="R10" i="127"/>
  <c r="O10" i="127"/>
  <c r="K10" i="127"/>
  <c r="G10" i="127"/>
  <c r="C10" i="127"/>
  <c r="AK9" i="127"/>
  <c r="AG9" i="127"/>
  <c r="AC9" i="127"/>
  <c r="AB9" i="127"/>
  <c r="AA9" i="127"/>
  <c r="Z9" i="127"/>
  <c r="V9" i="127"/>
  <c r="R9" i="127"/>
  <c r="O9" i="127" s="1"/>
  <c r="K9" i="127"/>
  <c r="G9" i="127"/>
  <c r="C9" i="127"/>
  <c r="AK8" i="127"/>
  <c r="AG8" i="127"/>
  <c r="AC8" i="127"/>
  <c r="AB8" i="127"/>
  <c r="AB7" i="127" s="1"/>
  <c r="AA8" i="127"/>
  <c r="Z8" i="127"/>
  <c r="Y8" i="127" s="1"/>
  <c r="V8" i="127"/>
  <c r="R8" i="127"/>
  <c r="O8" i="127" s="1"/>
  <c r="K8" i="127"/>
  <c r="G8" i="127"/>
  <c r="C8" i="127"/>
  <c r="AT7" i="127"/>
  <c r="AS7" i="127"/>
  <c r="AR7" i="127"/>
  <c r="AQ7" i="127"/>
  <c r="AP7" i="127"/>
  <c r="AO7" i="127"/>
  <c r="AN7" i="127"/>
  <c r="AM7" i="127"/>
  <c r="AL7" i="127"/>
  <c r="AJ7" i="127"/>
  <c r="AI7" i="127"/>
  <c r="AH7" i="127"/>
  <c r="AG7" i="127"/>
  <c r="AF7" i="127"/>
  <c r="AE7" i="127"/>
  <c r="AE6" i="127" s="1"/>
  <c r="AD7" i="127"/>
  <c r="AC7" i="127"/>
  <c r="X7" i="127"/>
  <c r="X6" i="127" s="1"/>
  <c r="W7" i="127"/>
  <c r="U7" i="127"/>
  <c r="T7" i="127"/>
  <c r="S7" i="127"/>
  <c r="R7" i="127" s="1"/>
  <c r="Q7" i="127"/>
  <c r="P7" i="127"/>
  <c r="N7" i="127"/>
  <c r="M7" i="127"/>
  <c r="L7" i="127"/>
  <c r="J7" i="127"/>
  <c r="I7" i="127"/>
  <c r="H7" i="127"/>
  <c r="H6" i="127" s="1"/>
  <c r="F7" i="127"/>
  <c r="F6" i="127" s="1"/>
  <c r="E7" i="127"/>
  <c r="D7" i="127"/>
  <c r="AT6" i="127"/>
  <c r="AQ6" i="127"/>
  <c r="AP6" i="127"/>
  <c r="AM6" i="127"/>
  <c r="AL6" i="127"/>
  <c r="AI6" i="127"/>
  <c r="AH6" i="127"/>
  <c r="AF6" i="127"/>
  <c r="AD6" i="127"/>
  <c r="W6" i="127"/>
  <c r="U6" i="127"/>
  <c r="T6" i="127"/>
  <c r="M6" i="127"/>
  <c r="AB6" i="127" l="1"/>
  <c r="D6" i="127"/>
  <c r="C6" i="127" s="1"/>
  <c r="I6" i="127"/>
  <c r="Z7" i="127"/>
  <c r="V7" i="127"/>
  <c r="Y9" i="127"/>
  <c r="Y10" i="127"/>
  <c r="Y7" i="127" s="1"/>
  <c r="C14" i="127"/>
  <c r="AG14" i="127"/>
  <c r="C16" i="127"/>
  <c r="R16" i="127"/>
  <c r="R6" i="127" s="1"/>
  <c r="Y23" i="127"/>
  <c r="K24" i="127"/>
  <c r="Z24" i="127"/>
  <c r="AG24" i="127"/>
  <c r="E6" i="127"/>
  <c r="O14" i="127"/>
  <c r="AC6" i="127"/>
  <c r="G24" i="127"/>
  <c r="K27" i="127"/>
  <c r="K6" i="127" s="1"/>
  <c r="V27" i="127"/>
  <c r="O24" i="127"/>
  <c r="J6" i="127"/>
  <c r="L6" i="127"/>
  <c r="S6" i="127"/>
  <c r="K7" i="127"/>
  <c r="AK7" i="127"/>
  <c r="AK6" i="127" s="1"/>
  <c r="Y13" i="127"/>
  <c r="K14" i="127"/>
  <c r="Z14" i="127"/>
  <c r="Y14" i="127" s="1"/>
  <c r="Y15" i="127"/>
  <c r="K16" i="127"/>
  <c r="V16" i="127"/>
  <c r="Y19" i="127"/>
  <c r="Y20" i="127"/>
  <c r="C24" i="127"/>
  <c r="AA24" i="127"/>
  <c r="AA6" i="127" s="1"/>
  <c r="G27" i="127"/>
  <c r="R27" i="127"/>
  <c r="O27" i="127" s="1"/>
  <c r="Y29" i="127"/>
  <c r="Z34" i="127"/>
  <c r="Y34" i="127" s="1"/>
  <c r="O34" i="127"/>
  <c r="P6" i="127"/>
  <c r="G7" i="127"/>
  <c r="C7" i="127"/>
  <c r="V6" i="127"/>
  <c r="O7" i="127"/>
  <c r="Y24" i="127" l="1"/>
  <c r="Y6" i="127" s="1"/>
  <c r="O16" i="127"/>
  <c r="AG6" i="127"/>
  <c r="G6" i="127"/>
  <c r="Z6" i="127"/>
  <c r="O6" i="127"/>
  <c r="AK37" i="126"/>
  <c r="AG37" i="126"/>
  <c r="AC37" i="126"/>
  <c r="AB37" i="126"/>
  <c r="AA37" i="126"/>
  <c r="Y37" i="126" s="1"/>
  <c r="Z37" i="126"/>
  <c r="V37" i="126"/>
  <c r="V34" i="126" s="1"/>
  <c r="R37" i="126"/>
  <c r="O37" i="126" s="1"/>
  <c r="K37" i="126"/>
  <c r="G37" i="126"/>
  <c r="C37" i="126"/>
  <c r="AT34" i="126"/>
  <c r="AS34" i="126"/>
  <c r="AR34" i="126"/>
  <c r="AQ34" i="126"/>
  <c r="AP34" i="126"/>
  <c r="AO34" i="126"/>
  <c r="AN34" i="126"/>
  <c r="AM34" i="126"/>
  <c r="AL34" i="126"/>
  <c r="Z34" i="126" s="1"/>
  <c r="AJ34" i="126"/>
  <c r="AI34" i="126"/>
  <c r="AH34" i="126"/>
  <c r="AF34" i="126"/>
  <c r="AB34" i="126" s="1"/>
  <c r="AE34" i="126"/>
  <c r="AC34" i="126" s="1"/>
  <c r="AD34" i="126"/>
  <c r="AA34" i="126"/>
  <c r="X34" i="126"/>
  <c r="W34" i="126"/>
  <c r="U34" i="126"/>
  <c r="T34" i="126"/>
  <c r="S34" i="126"/>
  <c r="Q34" i="126"/>
  <c r="P34" i="126"/>
  <c r="N34" i="126"/>
  <c r="M34" i="126"/>
  <c r="L34" i="126"/>
  <c r="K34" i="126"/>
  <c r="J34" i="126"/>
  <c r="I34" i="126"/>
  <c r="H34" i="126"/>
  <c r="G34" i="126"/>
  <c r="F34" i="126"/>
  <c r="E34" i="126"/>
  <c r="D34" i="126"/>
  <c r="C34" i="126"/>
  <c r="AK33" i="126"/>
  <c r="AG33" i="126"/>
  <c r="AC33" i="126"/>
  <c r="AB33" i="126"/>
  <c r="AA33" i="126"/>
  <c r="Z33" i="126"/>
  <c r="V33" i="126"/>
  <c r="R33" i="126"/>
  <c r="O33" i="126" s="1"/>
  <c r="K33" i="126"/>
  <c r="G33" i="126"/>
  <c r="C33" i="126"/>
  <c r="AK32" i="126"/>
  <c r="AG32" i="126"/>
  <c r="AC32" i="126"/>
  <c r="AB32" i="126"/>
  <c r="AA32" i="126"/>
  <c r="Y32" i="126" s="1"/>
  <c r="Z32" i="126"/>
  <c r="V32" i="126"/>
  <c r="R32" i="126"/>
  <c r="O32" i="126" s="1"/>
  <c r="K32" i="126"/>
  <c r="G32" i="126"/>
  <c r="C32" i="126"/>
  <c r="AK31" i="126"/>
  <c r="AG31" i="126"/>
  <c r="AC31" i="126"/>
  <c r="AB31" i="126"/>
  <c r="AA31" i="126"/>
  <c r="Z31" i="126"/>
  <c r="V31" i="126"/>
  <c r="R31" i="126"/>
  <c r="O31" i="126" s="1"/>
  <c r="K31" i="126"/>
  <c r="G31" i="126"/>
  <c r="C31" i="126"/>
  <c r="AK30" i="126"/>
  <c r="AG30" i="126"/>
  <c r="AC30" i="126"/>
  <c r="AB30" i="126"/>
  <c r="AA30" i="126"/>
  <c r="Y30" i="126" s="1"/>
  <c r="Z30" i="126"/>
  <c r="V30" i="126"/>
  <c r="R30" i="126"/>
  <c r="O30" i="126" s="1"/>
  <c r="K30" i="126"/>
  <c r="G30" i="126"/>
  <c r="C30" i="126"/>
  <c r="AK29" i="126"/>
  <c r="AG29" i="126"/>
  <c r="AC29" i="126"/>
  <c r="AB29" i="126"/>
  <c r="AA29" i="126"/>
  <c r="Z29" i="126"/>
  <c r="V29" i="126"/>
  <c r="R29" i="126"/>
  <c r="O29" i="126"/>
  <c r="K29" i="126"/>
  <c r="G29" i="126"/>
  <c r="C29" i="126"/>
  <c r="AK28" i="126"/>
  <c r="AG28" i="126"/>
  <c r="AC28" i="126"/>
  <c r="AB28" i="126"/>
  <c r="AA28" i="126"/>
  <c r="Z28" i="126"/>
  <c r="Y28" i="126" s="1"/>
  <c r="V28" i="126"/>
  <c r="R28" i="126"/>
  <c r="O28" i="126" s="1"/>
  <c r="K28" i="126"/>
  <c r="G28" i="126"/>
  <c r="C28" i="126"/>
  <c r="AT27" i="126"/>
  <c r="AS27" i="126"/>
  <c r="AR27" i="126"/>
  <c r="AQ27" i="126"/>
  <c r="AP27" i="126"/>
  <c r="AO27" i="126"/>
  <c r="AN27" i="126"/>
  <c r="AM27" i="126"/>
  <c r="AL27" i="126"/>
  <c r="AK27" i="126" s="1"/>
  <c r="AJ27" i="126"/>
  <c r="AI27" i="126"/>
  <c r="AH27" i="126"/>
  <c r="AG27" i="126" s="1"/>
  <c r="AF27" i="126"/>
  <c r="AE27" i="126"/>
  <c r="AD27" i="126"/>
  <c r="Z27" i="126" s="1"/>
  <c r="Y27" i="126" s="1"/>
  <c r="AB27" i="126"/>
  <c r="AA27" i="126"/>
  <c r="X27" i="126"/>
  <c r="W27" i="126"/>
  <c r="U27" i="126"/>
  <c r="T27" i="126"/>
  <c r="S27" i="126"/>
  <c r="Q27" i="126"/>
  <c r="P27" i="126"/>
  <c r="P6" i="126" s="1"/>
  <c r="N27" i="126"/>
  <c r="M27" i="126"/>
  <c r="K27" i="126" s="1"/>
  <c r="L27" i="126"/>
  <c r="J27" i="126"/>
  <c r="I27" i="126"/>
  <c r="H27" i="126"/>
  <c r="F27" i="126"/>
  <c r="E27" i="126"/>
  <c r="C27" i="126" s="1"/>
  <c r="D27" i="126"/>
  <c r="AK26" i="126"/>
  <c r="AG26" i="126"/>
  <c r="AC26" i="126"/>
  <c r="AB26" i="126"/>
  <c r="AA26" i="126"/>
  <c r="Z26" i="126"/>
  <c r="V26" i="126"/>
  <c r="R26" i="126"/>
  <c r="O26" i="126" s="1"/>
  <c r="K26" i="126"/>
  <c r="G26" i="126"/>
  <c r="C26" i="126"/>
  <c r="AK25" i="126"/>
  <c r="AG25" i="126"/>
  <c r="AC25" i="126"/>
  <c r="AB25" i="126"/>
  <c r="AA25" i="126"/>
  <c r="Y25" i="126" s="1"/>
  <c r="Z25" i="126"/>
  <c r="V25" i="126"/>
  <c r="V24" i="126" s="1"/>
  <c r="R25" i="126"/>
  <c r="O25" i="126" s="1"/>
  <c r="K25" i="126"/>
  <c r="G25" i="126"/>
  <c r="C25" i="126"/>
  <c r="AT24" i="126"/>
  <c r="AS24" i="126"/>
  <c r="AR24" i="126"/>
  <c r="AQ24" i="126"/>
  <c r="AP24" i="126"/>
  <c r="AO24" i="126"/>
  <c r="AN24" i="126"/>
  <c r="AM24" i="126"/>
  <c r="AK24" i="126" s="1"/>
  <c r="AL24" i="126"/>
  <c r="AJ24" i="126"/>
  <c r="AI24" i="126"/>
  <c r="AH24" i="126"/>
  <c r="AF24" i="126"/>
  <c r="AE24" i="126"/>
  <c r="AD24" i="126"/>
  <c r="Z24" i="126"/>
  <c r="X24" i="126"/>
  <c r="W24" i="126"/>
  <c r="U24" i="126"/>
  <c r="T24" i="126"/>
  <c r="S24" i="126"/>
  <c r="R24" i="126" s="1"/>
  <c r="Q24" i="126"/>
  <c r="P24" i="126"/>
  <c r="N24" i="126"/>
  <c r="M24" i="126"/>
  <c r="L24" i="126"/>
  <c r="K24" i="126" s="1"/>
  <c r="J24" i="126"/>
  <c r="I24" i="126"/>
  <c r="H24" i="126"/>
  <c r="F24" i="126"/>
  <c r="E24" i="126"/>
  <c r="D24" i="126"/>
  <c r="AK23" i="126"/>
  <c r="AG23" i="126"/>
  <c r="AC23" i="126"/>
  <c r="AB23" i="126"/>
  <c r="AA23" i="126"/>
  <c r="Z23" i="126"/>
  <c r="V23" i="126"/>
  <c r="R23" i="126"/>
  <c r="O23" i="126" s="1"/>
  <c r="K23" i="126"/>
  <c r="G23" i="126"/>
  <c r="C23" i="126"/>
  <c r="AK22" i="126"/>
  <c r="AG22" i="126"/>
  <c r="AC22" i="126"/>
  <c r="AB22" i="126"/>
  <c r="AA22" i="126"/>
  <c r="Z22" i="126"/>
  <c r="V22" i="126"/>
  <c r="R22" i="126"/>
  <c r="O22" i="126"/>
  <c r="K22" i="126"/>
  <c r="G22" i="126"/>
  <c r="C22" i="126"/>
  <c r="AK21" i="126"/>
  <c r="AG21" i="126"/>
  <c r="AC21" i="126"/>
  <c r="AB21" i="126"/>
  <c r="AA21" i="126"/>
  <c r="Z21" i="126"/>
  <c r="Y21" i="126"/>
  <c r="V21" i="126"/>
  <c r="R21" i="126"/>
  <c r="O21" i="126" s="1"/>
  <c r="K21" i="126"/>
  <c r="G21" i="126"/>
  <c r="C21" i="126"/>
  <c r="AK20" i="126"/>
  <c r="AG20" i="126"/>
  <c r="AC20" i="126"/>
  <c r="AB20" i="126"/>
  <c r="AA20" i="126"/>
  <c r="Z20" i="126"/>
  <c r="V20" i="126"/>
  <c r="R20" i="126"/>
  <c r="O20" i="126"/>
  <c r="K20" i="126"/>
  <c r="G20" i="126"/>
  <c r="C20" i="126"/>
  <c r="AK19" i="126"/>
  <c r="AG19" i="126"/>
  <c r="AC19" i="126"/>
  <c r="AB19" i="126"/>
  <c r="AA19" i="126"/>
  <c r="Y19" i="126" s="1"/>
  <c r="Z19" i="126"/>
  <c r="V19" i="126"/>
  <c r="R19" i="126"/>
  <c r="O19" i="126" s="1"/>
  <c r="K19" i="126"/>
  <c r="G19" i="126"/>
  <c r="C19" i="126"/>
  <c r="AK18" i="126"/>
  <c r="AG18" i="126"/>
  <c r="AC18" i="126"/>
  <c r="AB18" i="126"/>
  <c r="AA18" i="126"/>
  <c r="Z18" i="126"/>
  <c r="Y18" i="126" s="1"/>
  <c r="V18" i="126"/>
  <c r="R18" i="126"/>
  <c r="O18" i="126" s="1"/>
  <c r="K18" i="126"/>
  <c r="G18" i="126"/>
  <c r="C18" i="126"/>
  <c r="AK17" i="126"/>
  <c r="AG17" i="126"/>
  <c r="AC17" i="126"/>
  <c r="AB17" i="126"/>
  <c r="AA17" i="126"/>
  <c r="Z17" i="126"/>
  <c r="Y17" i="126" s="1"/>
  <c r="V17" i="126"/>
  <c r="R17" i="126"/>
  <c r="O17" i="126" s="1"/>
  <c r="K17" i="126"/>
  <c r="G17" i="126"/>
  <c r="C17" i="126"/>
  <c r="AT16" i="126"/>
  <c r="AS16" i="126"/>
  <c r="AR16" i="126"/>
  <c r="AQ16" i="126"/>
  <c r="AP16" i="126"/>
  <c r="AO16" i="126"/>
  <c r="AN16" i="126"/>
  <c r="AM16" i="126"/>
  <c r="AK16" i="126" s="1"/>
  <c r="AL16" i="126"/>
  <c r="AJ16" i="126"/>
  <c r="AI16" i="126"/>
  <c r="AG16" i="126" s="1"/>
  <c r="AH16" i="126"/>
  <c r="AF16" i="126"/>
  <c r="AE16" i="126"/>
  <c r="AC16" i="126" s="1"/>
  <c r="AD16" i="126"/>
  <c r="AB16" i="126"/>
  <c r="Z16" i="126"/>
  <c r="X16" i="126"/>
  <c r="W16" i="126"/>
  <c r="U16" i="126"/>
  <c r="T16" i="126"/>
  <c r="S16" i="126"/>
  <c r="Q16" i="126"/>
  <c r="P16" i="126"/>
  <c r="N16" i="126"/>
  <c r="M16" i="126"/>
  <c r="L16" i="126"/>
  <c r="J16" i="126"/>
  <c r="I16" i="126"/>
  <c r="H16" i="126"/>
  <c r="F16" i="126"/>
  <c r="E16" i="126"/>
  <c r="D16" i="126"/>
  <c r="AK15" i="126"/>
  <c r="AG15" i="126"/>
  <c r="AC15" i="126"/>
  <c r="AB15" i="126"/>
  <c r="AA15" i="126"/>
  <c r="Z15" i="126"/>
  <c r="Y15" i="126" s="1"/>
  <c r="V15" i="126"/>
  <c r="R15" i="126"/>
  <c r="O15" i="126"/>
  <c r="K15" i="126"/>
  <c r="G15" i="126"/>
  <c r="C15" i="126"/>
  <c r="AT14" i="126"/>
  <c r="AS14" i="126"/>
  <c r="AR14" i="126"/>
  <c r="AQ14" i="126"/>
  <c r="AP14" i="126"/>
  <c r="AO14" i="126"/>
  <c r="AN14" i="126"/>
  <c r="AM14" i="126"/>
  <c r="AL14" i="126"/>
  <c r="AJ14" i="126"/>
  <c r="AJ6" i="126" s="1"/>
  <c r="AI14" i="126"/>
  <c r="AH14" i="126"/>
  <c r="AF14" i="126"/>
  <c r="AB14" i="126" s="1"/>
  <c r="AE14" i="126"/>
  <c r="AA14" i="126" s="1"/>
  <c r="AD14" i="126"/>
  <c r="Z14" i="126"/>
  <c r="X14" i="126"/>
  <c r="W14" i="126"/>
  <c r="V14" i="126"/>
  <c r="U14" i="126"/>
  <c r="T14" i="126"/>
  <c r="S14" i="126"/>
  <c r="R14" i="126"/>
  <c r="Q14" i="126"/>
  <c r="P14" i="126"/>
  <c r="N14" i="126"/>
  <c r="M14" i="126"/>
  <c r="L14" i="126"/>
  <c r="K14" i="126" s="1"/>
  <c r="J14" i="126"/>
  <c r="I14" i="126"/>
  <c r="H14" i="126"/>
  <c r="G14" i="126" s="1"/>
  <c r="F14" i="126"/>
  <c r="E14" i="126"/>
  <c r="D14" i="126"/>
  <c r="AK13" i="126"/>
  <c r="AG13" i="126"/>
  <c r="AC13" i="126"/>
  <c r="AB13" i="126"/>
  <c r="AA13" i="126"/>
  <c r="Z13" i="126"/>
  <c r="V13" i="126"/>
  <c r="R13" i="126"/>
  <c r="O13" i="126" s="1"/>
  <c r="K13" i="126"/>
  <c r="G13" i="126"/>
  <c r="C13" i="126"/>
  <c r="AK12" i="126"/>
  <c r="AG12" i="126"/>
  <c r="AC12" i="126"/>
  <c r="AB12" i="126"/>
  <c r="AA12" i="126"/>
  <c r="Z12" i="126"/>
  <c r="Y12" i="126" s="1"/>
  <c r="V12" i="126"/>
  <c r="R12" i="126"/>
  <c r="O12" i="126"/>
  <c r="K12" i="126"/>
  <c r="G12" i="126"/>
  <c r="C12" i="126"/>
  <c r="AK11" i="126"/>
  <c r="AG11" i="126"/>
  <c r="AC11" i="126"/>
  <c r="AB11" i="126"/>
  <c r="AA11" i="126"/>
  <c r="Z11" i="126"/>
  <c r="Y11" i="126"/>
  <c r="V11" i="126"/>
  <c r="R11" i="126"/>
  <c r="O11" i="126" s="1"/>
  <c r="K11" i="126"/>
  <c r="G11" i="126"/>
  <c r="C11" i="126"/>
  <c r="AK10" i="126"/>
  <c r="AG10" i="126"/>
  <c r="AC10" i="126"/>
  <c r="AB10" i="126"/>
  <c r="AA10" i="126"/>
  <c r="Z10" i="126"/>
  <c r="V10" i="126"/>
  <c r="R10" i="126"/>
  <c r="O10" i="126"/>
  <c r="K10" i="126"/>
  <c r="G10" i="126"/>
  <c r="C10" i="126"/>
  <c r="AK9" i="126"/>
  <c r="AK7" i="126" s="1"/>
  <c r="AG9" i="126"/>
  <c r="AC9" i="126"/>
  <c r="AB9" i="126"/>
  <c r="AA9" i="126"/>
  <c r="Z9" i="126"/>
  <c r="V9" i="126"/>
  <c r="R9" i="126"/>
  <c r="O9" i="126" s="1"/>
  <c r="K9" i="126"/>
  <c r="G9" i="126"/>
  <c r="C9" i="126"/>
  <c r="AK8" i="126"/>
  <c r="AG8" i="126"/>
  <c r="AC8" i="126"/>
  <c r="AB8" i="126"/>
  <c r="AB7" i="126" s="1"/>
  <c r="AA8" i="126"/>
  <c r="Z8" i="126"/>
  <c r="V8" i="126"/>
  <c r="R8" i="126"/>
  <c r="O8" i="126" s="1"/>
  <c r="K8" i="126"/>
  <c r="G8" i="126"/>
  <c r="C8" i="126"/>
  <c r="AT7" i="126"/>
  <c r="AS7" i="126"/>
  <c r="AR7" i="126"/>
  <c r="AQ7" i="126"/>
  <c r="AP7" i="126"/>
  <c r="AO7" i="126"/>
  <c r="AN7" i="126"/>
  <c r="AM7" i="126"/>
  <c r="AL7" i="126"/>
  <c r="AJ7" i="126"/>
  <c r="AI7" i="126"/>
  <c r="AH7" i="126"/>
  <c r="AF7" i="126"/>
  <c r="AF6" i="126" s="1"/>
  <c r="AE7" i="126"/>
  <c r="AD7" i="126"/>
  <c r="X7" i="126"/>
  <c r="X6" i="126" s="1"/>
  <c r="W7" i="126"/>
  <c r="U7" i="126"/>
  <c r="T7" i="126"/>
  <c r="S7" i="126"/>
  <c r="Q7" i="126"/>
  <c r="P7" i="126"/>
  <c r="N7" i="126"/>
  <c r="M7" i="126"/>
  <c r="L7" i="126"/>
  <c r="J7" i="126"/>
  <c r="I7" i="126"/>
  <c r="H7" i="126"/>
  <c r="H6" i="126" s="1"/>
  <c r="F7" i="126"/>
  <c r="E7" i="126"/>
  <c r="D7" i="126"/>
  <c r="D6" i="126" s="1"/>
  <c r="AR6" i="126"/>
  <c r="AN6" i="126"/>
  <c r="F6" i="126" l="1"/>
  <c r="AB6" i="126"/>
  <c r="Y14" i="126"/>
  <c r="AA16" i="126"/>
  <c r="Y16" i="126" s="1"/>
  <c r="Y34" i="126"/>
  <c r="K7" i="126"/>
  <c r="J6" i="126"/>
  <c r="O14" i="126"/>
  <c r="AD6" i="126"/>
  <c r="AI6" i="126"/>
  <c r="U6" i="126"/>
  <c r="O24" i="126"/>
  <c r="G27" i="126"/>
  <c r="AC27" i="126"/>
  <c r="Y29" i="126"/>
  <c r="L6" i="126"/>
  <c r="V7" i="126"/>
  <c r="Z7" i="126"/>
  <c r="Z6" i="126" s="1"/>
  <c r="AG7" i="126"/>
  <c r="AG6" i="126" s="1"/>
  <c r="Y13" i="126"/>
  <c r="AL6" i="126"/>
  <c r="AP6" i="126"/>
  <c r="AT6" i="126"/>
  <c r="M6" i="126"/>
  <c r="R16" i="126"/>
  <c r="V16" i="126"/>
  <c r="Y20" i="126"/>
  <c r="Y22" i="126"/>
  <c r="Y23" i="126"/>
  <c r="G24" i="126"/>
  <c r="AG24" i="126"/>
  <c r="Y26" i="126"/>
  <c r="AK34" i="126"/>
  <c r="Y9" i="126"/>
  <c r="C14" i="126"/>
  <c r="N6" i="126"/>
  <c r="AH6" i="126"/>
  <c r="AM6" i="126"/>
  <c r="AQ6" i="126"/>
  <c r="AO6" i="126"/>
  <c r="AS6" i="126"/>
  <c r="C24" i="126"/>
  <c r="AA24" i="126"/>
  <c r="R27" i="126"/>
  <c r="V27" i="126"/>
  <c r="Y31" i="126"/>
  <c r="Y33" i="126"/>
  <c r="R34" i="126"/>
  <c r="O34" i="126" s="1"/>
  <c r="AG34" i="126"/>
  <c r="R7" i="126"/>
  <c r="T6" i="126"/>
  <c r="Y8" i="126"/>
  <c r="Y7" i="126" s="1"/>
  <c r="AC7" i="126"/>
  <c r="AE6" i="126"/>
  <c r="W6" i="126"/>
  <c r="S6" i="126"/>
  <c r="Q6" i="126"/>
  <c r="G7" i="126"/>
  <c r="I6" i="126"/>
  <c r="C7" i="126"/>
  <c r="E6" i="126"/>
  <c r="R6" i="126"/>
  <c r="Y24" i="126"/>
  <c r="O7" i="126"/>
  <c r="O27" i="126"/>
  <c r="K6" i="126"/>
  <c r="V6" i="126"/>
  <c r="AA7" i="126"/>
  <c r="Y10" i="126"/>
  <c r="AC14" i="126"/>
  <c r="AG14" i="126"/>
  <c r="AK14" i="126"/>
  <c r="AK6" i="126" s="1"/>
  <c r="C16" i="126"/>
  <c r="G16" i="126"/>
  <c r="K16" i="126"/>
  <c r="O16" i="126"/>
  <c r="AC24" i="126"/>
  <c r="C6" i="126" l="1"/>
  <c r="AA6" i="126"/>
  <c r="O6" i="126"/>
  <c r="AC6" i="126"/>
  <c r="G6" i="126"/>
  <c r="Y6" i="126"/>
  <c r="AK37" i="125" l="1"/>
  <c r="AG37" i="125"/>
  <c r="AC37" i="125"/>
  <c r="AB37" i="125"/>
  <c r="AA37" i="125"/>
  <c r="Z37" i="125"/>
  <c r="Y37" i="125" s="1"/>
  <c r="V37" i="125"/>
  <c r="V34" i="125" s="1"/>
  <c r="R37" i="125"/>
  <c r="O37" i="125" s="1"/>
  <c r="K37" i="125"/>
  <c r="G37" i="125"/>
  <c r="C37" i="125"/>
  <c r="AT34" i="125"/>
  <c r="AS34" i="125"/>
  <c r="AR34" i="125"/>
  <c r="AQ34" i="125"/>
  <c r="AP34" i="125"/>
  <c r="AO34" i="125"/>
  <c r="AN34" i="125"/>
  <c r="AB34" i="125" s="1"/>
  <c r="AM34" i="125"/>
  <c r="AL34" i="125"/>
  <c r="AJ34" i="125"/>
  <c r="AI34" i="125"/>
  <c r="AH34" i="125"/>
  <c r="AF34" i="125"/>
  <c r="AE34" i="125"/>
  <c r="AA34" i="125" s="1"/>
  <c r="AD34" i="125"/>
  <c r="AC34" i="125" s="1"/>
  <c r="X34" i="125"/>
  <c r="W34" i="125"/>
  <c r="U34" i="125"/>
  <c r="T34" i="125"/>
  <c r="S34" i="125"/>
  <c r="R34" i="125" s="1"/>
  <c r="Q34" i="125"/>
  <c r="P34" i="125"/>
  <c r="N34" i="125"/>
  <c r="M34" i="125"/>
  <c r="L34" i="125"/>
  <c r="K34" i="125" s="1"/>
  <c r="J34" i="125"/>
  <c r="I34" i="125"/>
  <c r="H34" i="125"/>
  <c r="F34" i="125"/>
  <c r="E34" i="125"/>
  <c r="D34" i="125"/>
  <c r="AK33" i="125"/>
  <c r="AG33" i="125"/>
  <c r="AC33" i="125"/>
  <c r="AB33" i="125"/>
  <c r="AA33" i="125"/>
  <c r="Z33" i="125"/>
  <c r="V33" i="125"/>
  <c r="R33" i="125"/>
  <c r="O33" i="125" s="1"/>
  <c r="K33" i="125"/>
  <c r="G33" i="125"/>
  <c r="C33" i="125"/>
  <c r="AK32" i="125"/>
  <c r="AG32" i="125"/>
  <c r="AC32" i="125"/>
  <c r="AB32" i="125"/>
  <c r="AA32" i="125"/>
  <c r="Z32" i="125"/>
  <c r="Y32" i="125" s="1"/>
  <c r="V32" i="125"/>
  <c r="R32" i="125"/>
  <c r="O32" i="125" s="1"/>
  <c r="K32" i="125"/>
  <c r="G32" i="125"/>
  <c r="C32" i="125"/>
  <c r="AK31" i="125"/>
  <c r="AG31" i="125"/>
  <c r="AC31" i="125"/>
  <c r="AB31" i="125"/>
  <c r="AA31" i="125"/>
  <c r="Z31" i="125"/>
  <c r="Y31" i="125" s="1"/>
  <c r="V31" i="125"/>
  <c r="R31" i="125"/>
  <c r="O31" i="125" s="1"/>
  <c r="K31" i="125"/>
  <c r="G31" i="125"/>
  <c r="C31" i="125"/>
  <c r="AK30" i="125"/>
  <c r="AG30" i="125"/>
  <c r="AC30" i="125"/>
  <c r="AB30" i="125"/>
  <c r="AA30" i="125"/>
  <c r="Z30" i="125"/>
  <c r="V30" i="125"/>
  <c r="R30" i="125"/>
  <c r="O30" i="125" s="1"/>
  <c r="K30" i="125"/>
  <c r="G30" i="125"/>
  <c r="C30" i="125"/>
  <c r="AK29" i="125"/>
  <c r="AG29" i="125"/>
  <c r="AC29" i="125"/>
  <c r="AB29" i="125"/>
  <c r="AA29" i="125"/>
  <c r="Y29" i="125" s="1"/>
  <c r="Z29" i="125"/>
  <c r="V29" i="125"/>
  <c r="R29" i="125"/>
  <c r="O29" i="125" s="1"/>
  <c r="K29" i="125"/>
  <c r="G29" i="125"/>
  <c r="C29" i="125"/>
  <c r="AK28" i="125"/>
  <c r="AG28" i="125"/>
  <c r="AC28" i="125"/>
  <c r="AB28" i="125"/>
  <c r="AA28" i="125"/>
  <c r="Z28" i="125"/>
  <c r="V28" i="125"/>
  <c r="R28" i="125"/>
  <c r="O28" i="125"/>
  <c r="K28" i="125"/>
  <c r="G28" i="125"/>
  <c r="C28" i="125"/>
  <c r="AT27" i="125"/>
  <c r="AS27" i="125"/>
  <c r="AR27" i="125"/>
  <c r="AQ27" i="125"/>
  <c r="AP27" i="125"/>
  <c r="AO27" i="125"/>
  <c r="AN27" i="125"/>
  <c r="AM27" i="125"/>
  <c r="AL27" i="125"/>
  <c r="AK27" i="125" s="1"/>
  <c r="AJ27" i="125"/>
  <c r="AI27" i="125"/>
  <c r="AH27" i="125"/>
  <c r="AF27" i="125"/>
  <c r="AB27" i="125" s="1"/>
  <c r="AE27" i="125"/>
  <c r="AD27" i="125"/>
  <c r="AA27" i="125"/>
  <c r="X27" i="125"/>
  <c r="W27" i="125"/>
  <c r="U27" i="125"/>
  <c r="T27" i="125"/>
  <c r="R27" i="125" s="1"/>
  <c r="S27" i="125"/>
  <c r="Q27" i="125"/>
  <c r="P27" i="125"/>
  <c r="N27" i="125"/>
  <c r="M27" i="125"/>
  <c r="L27" i="125"/>
  <c r="J27" i="125"/>
  <c r="I27" i="125"/>
  <c r="H27" i="125"/>
  <c r="F27" i="125"/>
  <c r="E27" i="125"/>
  <c r="D27" i="125"/>
  <c r="AK26" i="125"/>
  <c r="AG26" i="125"/>
  <c r="AC26" i="125"/>
  <c r="AB26" i="125"/>
  <c r="AA26" i="125"/>
  <c r="Z26" i="125"/>
  <c r="Y26" i="125"/>
  <c r="V26" i="125"/>
  <c r="R26" i="125"/>
  <c r="O26" i="125" s="1"/>
  <c r="K26" i="125"/>
  <c r="G26" i="125"/>
  <c r="C26" i="125"/>
  <c r="AK25" i="125"/>
  <c r="AG25" i="125"/>
  <c r="AC25" i="125"/>
  <c r="AB25" i="125"/>
  <c r="AA25" i="125"/>
  <c r="Z25" i="125"/>
  <c r="V25" i="125"/>
  <c r="V24" i="125" s="1"/>
  <c r="R25" i="125"/>
  <c r="O25" i="125" s="1"/>
  <c r="K25" i="125"/>
  <c r="G25" i="125"/>
  <c r="C25" i="125"/>
  <c r="AT24" i="125"/>
  <c r="AS24" i="125"/>
  <c r="AR24" i="125"/>
  <c r="AQ24" i="125"/>
  <c r="AP24" i="125"/>
  <c r="AO24" i="125"/>
  <c r="AN24" i="125"/>
  <c r="AM24" i="125"/>
  <c r="AL24" i="125"/>
  <c r="AK24" i="125" s="1"/>
  <c r="AJ24" i="125"/>
  <c r="AI24" i="125"/>
  <c r="AI6" i="125" s="1"/>
  <c r="AH24" i="125"/>
  <c r="AF24" i="125"/>
  <c r="AE24" i="125"/>
  <c r="AD24" i="125"/>
  <c r="AC24" i="125" s="1"/>
  <c r="X24" i="125"/>
  <c r="W24" i="125"/>
  <c r="U24" i="125"/>
  <c r="T24" i="125"/>
  <c r="S24" i="125"/>
  <c r="R24" i="125" s="1"/>
  <c r="Q24" i="125"/>
  <c r="P24" i="125"/>
  <c r="N24" i="125"/>
  <c r="M24" i="125"/>
  <c r="K24" i="125" s="1"/>
  <c r="L24" i="125"/>
  <c r="J24" i="125"/>
  <c r="I24" i="125"/>
  <c r="H24" i="125"/>
  <c r="F24" i="125"/>
  <c r="E24" i="125"/>
  <c r="C24" i="125" s="1"/>
  <c r="D24" i="125"/>
  <c r="AK23" i="125"/>
  <c r="AG23" i="125"/>
  <c r="AC23" i="125"/>
  <c r="AB23" i="125"/>
  <c r="AA23" i="125"/>
  <c r="Z23" i="125"/>
  <c r="V23" i="125"/>
  <c r="R23" i="125"/>
  <c r="O23" i="125"/>
  <c r="K23" i="125"/>
  <c r="G23" i="125"/>
  <c r="C23" i="125"/>
  <c r="AK22" i="125"/>
  <c r="AG22" i="125"/>
  <c r="AC22" i="125"/>
  <c r="AB22" i="125"/>
  <c r="AA22" i="125"/>
  <c r="Y22" i="125" s="1"/>
  <c r="Z22" i="125"/>
  <c r="V22" i="125"/>
  <c r="R22" i="125"/>
  <c r="O22" i="125" s="1"/>
  <c r="K22" i="125"/>
  <c r="G22" i="125"/>
  <c r="C22" i="125"/>
  <c r="AK21" i="125"/>
  <c r="AG21" i="125"/>
  <c r="AC21" i="125"/>
  <c r="AB21" i="125"/>
  <c r="AA21" i="125"/>
  <c r="Z21" i="125"/>
  <c r="Y21" i="125" s="1"/>
  <c r="V21" i="125"/>
  <c r="R21" i="125"/>
  <c r="O21" i="125" s="1"/>
  <c r="K21" i="125"/>
  <c r="G21" i="125"/>
  <c r="C21" i="125"/>
  <c r="AK20" i="125"/>
  <c r="AG20" i="125"/>
  <c r="AC20" i="125"/>
  <c r="AB20" i="125"/>
  <c r="AA20" i="125"/>
  <c r="Z20" i="125"/>
  <c r="Y20" i="125" s="1"/>
  <c r="V20" i="125"/>
  <c r="R20" i="125"/>
  <c r="O20" i="125" s="1"/>
  <c r="K20" i="125"/>
  <c r="G20" i="125"/>
  <c r="C20" i="125"/>
  <c r="AK19" i="125"/>
  <c r="AG19" i="125"/>
  <c r="AC19" i="125"/>
  <c r="AB19" i="125"/>
  <c r="AA19" i="125"/>
  <c r="Z19" i="125"/>
  <c r="Y19" i="125" s="1"/>
  <c r="V19" i="125"/>
  <c r="R19" i="125"/>
  <c r="O19" i="125" s="1"/>
  <c r="K19" i="125"/>
  <c r="G19" i="125"/>
  <c r="C19" i="125"/>
  <c r="AK18" i="125"/>
  <c r="AG18" i="125"/>
  <c r="AC18" i="125"/>
  <c r="AB18" i="125"/>
  <c r="AA18" i="125"/>
  <c r="Z18" i="125"/>
  <c r="V18" i="125"/>
  <c r="R18" i="125"/>
  <c r="O18" i="125" s="1"/>
  <c r="K18" i="125"/>
  <c r="G18" i="125"/>
  <c r="C18" i="125"/>
  <c r="AK17" i="125"/>
  <c r="AG17" i="125"/>
  <c r="AC17" i="125"/>
  <c r="AB17" i="125"/>
  <c r="AA17" i="125"/>
  <c r="Z17" i="125"/>
  <c r="V17" i="125"/>
  <c r="R17" i="125"/>
  <c r="O17" i="125"/>
  <c r="K17" i="125"/>
  <c r="G17" i="125"/>
  <c r="C17" i="125"/>
  <c r="AT16" i="125"/>
  <c r="AS16" i="125"/>
  <c r="AR16" i="125"/>
  <c r="AQ16" i="125"/>
  <c r="AP16" i="125"/>
  <c r="AO16" i="125"/>
  <c r="AN16" i="125"/>
  <c r="AM16" i="125"/>
  <c r="AL16" i="125"/>
  <c r="AK16" i="125" s="1"/>
  <c r="AJ16" i="125"/>
  <c r="AI16" i="125"/>
  <c r="AH16" i="125"/>
  <c r="AF16" i="125"/>
  <c r="AE16" i="125"/>
  <c r="AD16" i="125"/>
  <c r="AC16" i="125" s="1"/>
  <c r="AA16" i="125"/>
  <c r="X16" i="125"/>
  <c r="W16" i="125"/>
  <c r="U16" i="125"/>
  <c r="T16" i="125"/>
  <c r="S16" i="125"/>
  <c r="Q16" i="125"/>
  <c r="P16" i="125"/>
  <c r="N16" i="125"/>
  <c r="M16" i="125"/>
  <c r="L16" i="125"/>
  <c r="J16" i="125"/>
  <c r="I16" i="125"/>
  <c r="H16" i="125"/>
  <c r="F16" i="125"/>
  <c r="E16" i="125"/>
  <c r="D16" i="125"/>
  <c r="AK15" i="125"/>
  <c r="AG15" i="125"/>
  <c r="AC15" i="125"/>
  <c r="AB15" i="125"/>
  <c r="AA15" i="125"/>
  <c r="Z15" i="125"/>
  <c r="Y15" i="125"/>
  <c r="V15" i="125"/>
  <c r="R15" i="125"/>
  <c r="O15" i="125" s="1"/>
  <c r="K15" i="125"/>
  <c r="G15" i="125"/>
  <c r="C15" i="125"/>
  <c r="AT14" i="125"/>
  <c r="AS14" i="125"/>
  <c r="AR14" i="125"/>
  <c r="AQ14" i="125"/>
  <c r="AP14" i="125"/>
  <c r="AO14" i="125"/>
  <c r="AN14" i="125"/>
  <c r="AM14" i="125"/>
  <c r="AL14" i="125"/>
  <c r="AK14" i="125" s="1"/>
  <c r="AJ14" i="125"/>
  <c r="AI14" i="125"/>
  <c r="AH14" i="125"/>
  <c r="AG14" i="125" s="1"/>
  <c r="AF14" i="125"/>
  <c r="AB14" i="125" s="1"/>
  <c r="AE14" i="125"/>
  <c r="AD14" i="125"/>
  <c r="AC14" i="125" s="1"/>
  <c r="AA14" i="125"/>
  <c r="Z14" i="125"/>
  <c r="Y14" i="125" s="1"/>
  <c r="X14" i="125"/>
  <c r="W14" i="125"/>
  <c r="V14" i="125"/>
  <c r="U14" i="125"/>
  <c r="T14" i="125"/>
  <c r="S14" i="125"/>
  <c r="Q14" i="125"/>
  <c r="P14" i="125"/>
  <c r="N14" i="125"/>
  <c r="M14" i="125"/>
  <c r="L14" i="125"/>
  <c r="J14" i="125"/>
  <c r="I14" i="125"/>
  <c r="G14" i="125" s="1"/>
  <c r="H14" i="125"/>
  <c r="F14" i="125"/>
  <c r="E14" i="125"/>
  <c r="D14" i="125"/>
  <c r="AK13" i="125"/>
  <c r="AG13" i="125"/>
  <c r="AC13" i="125"/>
  <c r="AB13" i="125"/>
  <c r="AA13" i="125"/>
  <c r="Z13" i="125"/>
  <c r="Y13" i="125" s="1"/>
  <c r="V13" i="125"/>
  <c r="R13" i="125"/>
  <c r="O13" i="125" s="1"/>
  <c r="K13" i="125"/>
  <c r="G13" i="125"/>
  <c r="C13" i="125"/>
  <c r="AK12" i="125"/>
  <c r="AG12" i="125"/>
  <c r="AC12" i="125"/>
  <c r="AB12" i="125"/>
  <c r="AA12" i="125"/>
  <c r="Z12" i="125"/>
  <c r="V12" i="125"/>
  <c r="R12" i="125"/>
  <c r="O12" i="125" s="1"/>
  <c r="K12" i="125"/>
  <c r="G12" i="125"/>
  <c r="C12" i="125"/>
  <c r="AK11" i="125"/>
  <c r="AG11" i="125"/>
  <c r="AC11" i="125"/>
  <c r="AB11" i="125"/>
  <c r="AA11" i="125"/>
  <c r="Z11" i="125"/>
  <c r="V11" i="125"/>
  <c r="R11" i="125"/>
  <c r="O11" i="125"/>
  <c r="K11" i="125"/>
  <c r="G11" i="125"/>
  <c r="C11" i="125"/>
  <c r="AK10" i="125"/>
  <c r="AG10" i="125"/>
  <c r="AC10" i="125"/>
  <c r="AB10" i="125"/>
  <c r="AA10" i="125"/>
  <c r="Y10" i="125" s="1"/>
  <c r="Z10" i="125"/>
  <c r="V10" i="125"/>
  <c r="R10" i="125"/>
  <c r="O10" i="125" s="1"/>
  <c r="K10" i="125"/>
  <c r="G10" i="125"/>
  <c r="C10" i="125"/>
  <c r="AK9" i="125"/>
  <c r="AG9" i="125"/>
  <c r="AC9" i="125"/>
  <c r="AB9" i="125"/>
  <c r="AA9" i="125"/>
  <c r="Z9" i="125"/>
  <c r="V9" i="125"/>
  <c r="R9" i="125"/>
  <c r="O9" i="125"/>
  <c r="K9" i="125"/>
  <c r="G9" i="125"/>
  <c r="C9" i="125"/>
  <c r="AK8" i="125"/>
  <c r="AK7" i="125" s="1"/>
  <c r="AG8" i="125"/>
  <c r="AC8" i="125"/>
  <c r="AB8" i="125"/>
  <c r="AA8" i="125"/>
  <c r="Y8" i="125" s="1"/>
  <c r="Z8" i="125"/>
  <c r="V8" i="125"/>
  <c r="R8" i="125"/>
  <c r="O8" i="125" s="1"/>
  <c r="K8" i="125"/>
  <c r="G8" i="125"/>
  <c r="C8" i="125"/>
  <c r="AT7" i="125"/>
  <c r="AS7" i="125"/>
  <c r="AR7" i="125"/>
  <c r="AQ7" i="125"/>
  <c r="AP7" i="125"/>
  <c r="AO7" i="125"/>
  <c r="AN7" i="125"/>
  <c r="AM7" i="125"/>
  <c r="AL7" i="125"/>
  <c r="AJ7" i="125"/>
  <c r="AI7" i="125"/>
  <c r="AH7" i="125"/>
  <c r="AF7" i="125"/>
  <c r="AE7" i="125"/>
  <c r="AE6" i="125" s="1"/>
  <c r="AD7" i="125"/>
  <c r="X7" i="125"/>
  <c r="W7" i="125"/>
  <c r="W6" i="125" s="1"/>
  <c r="U7" i="125"/>
  <c r="T7" i="125"/>
  <c r="S7" i="125"/>
  <c r="Q7" i="125"/>
  <c r="P7" i="125"/>
  <c r="N7" i="125"/>
  <c r="M7" i="125"/>
  <c r="L7" i="125"/>
  <c r="K7" i="125" s="1"/>
  <c r="J7" i="125"/>
  <c r="I7" i="125"/>
  <c r="H7" i="125"/>
  <c r="F7" i="125"/>
  <c r="E7" i="125"/>
  <c r="D7" i="125"/>
  <c r="AQ6" i="125"/>
  <c r="AM6" i="125"/>
  <c r="S6" i="125"/>
  <c r="AF6" i="125" l="1"/>
  <c r="Y9" i="125"/>
  <c r="AG7" i="125"/>
  <c r="AG6" i="125" s="1"/>
  <c r="Y11" i="125"/>
  <c r="Y12" i="125"/>
  <c r="K14" i="125"/>
  <c r="R14" i="125"/>
  <c r="O14" i="125" s="1"/>
  <c r="O6" i="125" s="1"/>
  <c r="C16" i="125"/>
  <c r="R16" i="125"/>
  <c r="Z16" i="125"/>
  <c r="Y16" i="125" s="1"/>
  <c r="AJ6" i="125"/>
  <c r="Y17" i="125"/>
  <c r="Y18" i="125"/>
  <c r="G24" i="125"/>
  <c r="AA24" i="125"/>
  <c r="AG24" i="125"/>
  <c r="C27" i="125"/>
  <c r="Z27" i="125"/>
  <c r="Y27" i="125" s="1"/>
  <c r="Y28" i="125"/>
  <c r="C34" i="125"/>
  <c r="N6" i="125"/>
  <c r="AG34" i="125"/>
  <c r="J6" i="125"/>
  <c r="O34" i="125"/>
  <c r="R7" i="125"/>
  <c r="O7" i="125"/>
  <c r="AB7" i="125"/>
  <c r="AB6" i="125" s="1"/>
  <c r="C14" i="125"/>
  <c r="U6" i="125"/>
  <c r="AO6" i="125"/>
  <c r="AS6" i="125"/>
  <c r="K16" i="125"/>
  <c r="AB16" i="125"/>
  <c r="AG16" i="125"/>
  <c r="Y23" i="125"/>
  <c r="Y25" i="125"/>
  <c r="K27" i="125"/>
  <c r="AG27" i="125"/>
  <c r="F6" i="125"/>
  <c r="Z34" i="125"/>
  <c r="Y34" i="125" s="1"/>
  <c r="AA7" i="125"/>
  <c r="AC7" i="125"/>
  <c r="AC6" i="125" s="1"/>
  <c r="V7" i="125"/>
  <c r="G16" i="125"/>
  <c r="X6" i="125"/>
  <c r="AN6" i="125"/>
  <c r="AR6" i="125"/>
  <c r="V16" i="125"/>
  <c r="AP6" i="125"/>
  <c r="AT6" i="125"/>
  <c r="G27" i="125"/>
  <c r="AC27" i="125"/>
  <c r="V27" i="125"/>
  <c r="Y30" i="125"/>
  <c r="Y33" i="125"/>
  <c r="G34" i="125"/>
  <c r="AK34" i="125"/>
  <c r="AK6" i="125" s="1"/>
  <c r="G7" i="125"/>
  <c r="C7" i="125"/>
  <c r="O24" i="125"/>
  <c r="R6" i="125"/>
  <c r="Y7" i="125"/>
  <c r="O16" i="125"/>
  <c r="O27" i="125"/>
  <c r="D6" i="125"/>
  <c r="H6" i="125"/>
  <c r="L6" i="125"/>
  <c r="P6" i="125"/>
  <c r="T6" i="125"/>
  <c r="Z24" i="125"/>
  <c r="Y24" i="125" s="1"/>
  <c r="AD6" i="125"/>
  <c r="AH6" i="125"/>
  <c r="AL6" i="125"/>
  <c r="Z7" i="125"/>
  <c r="Z6" i="125" s="1"/>
  <c r="E6" i="125"/>
  <c r="I6" i="125"/>
  <c r="M6" i="125"/>
  <c r="Q6" i="125"/>
  <c r="V6" i="125" l="1"/>
  <c r="AA6" i="125"/>
  <c r="K6" i="125"/>
  <c r="G6" i="125"/>
  <c r="C6" i="125"/>
  <c r="Y6" i="125"/>
  <c r="AK37" i="124" l="1"/>
  <c r="AG37" i="124"/>
  <c r="AC37" i="124"/>
  <c r="AB37" i="124"/>
  <c r="AA37" i="124"/>
  <c r="Z37" i="124"/>
  <c r="V37" i="124"/>
  <c r="V34" i="124" s="1"/>
  <c r="R37" i="124"/>
  <c r="O37" i="124"/>
  <c r="K37" i="124"/>
  <c r="G37" i="124"/>
  <c r="C37" i="124"/>
  <c r="AT34" i="124"/>
  <c r="AS34" i="124"/>
  <c r="AR34" i="124"/>
  <c r="AQ34" i="124"/>
  <c r="AP34" i="124"/>
  <c r="AO34" i="124"/>
  <c r="AN34" i="124"/>
  <c r="AM34" i="124"/>
  <c r="AL34" i="124"/>
  <c r="AK34" i="124" s="1"/>
  <c r="AJ34" i="124"/>
  <c r="AI34" i="124"/>
  <c r="AH34" i="124"/>
  <c r="AF34" i="124"/>
  <c r="AB34" i="124" s="1"/>
  <c r="AE34" i="124"/>
  <c r="AD34" i="124"/>
  <c r="AC34" i="124" s="1"/>
  <c r="AA34" i="124"/>
  <c r="X34" i="124"/>
  <c r="W34" i="124"/>
  <c r="U34" i="124"/>
  <c r="T34" i="124"/>
  <c r="S34" i="124"/>
  <c r="Q34" i="124"/>
  <c r="P34" i="124"/>
  <c r="N34" i="124"/>
  <c r="M34" i="124"/>
  <c r="L34" i="124"/>
  <c r="J34" i="124"/>
  <c r="I34" i="124"/>
  <c r="H34" i="124"/>
  <c r="F34" i="124"/>
  <c r="E34" i="124"/>
  <c r="D34" i="124"/>
  <c r="AK33" i="124"/>
  <c r="AG33" i="124"/>
  <c r="AC33" i="124"/>
  <c r="AB33" i="124"/>
  <c r="AA33" i="124"/>
  <c r="Z33" i="124"/>
  <c r="Y33" i="124"/>
  <c r="V33" i="124"/>
  <c r="R33" i="124"/>
  <c r="O33" i="124" s="1"/>
  <c r="K33" i="124"/>
  <c r="G33" i="124"/>
  <c r="C33" i="124"/>
  <c r="AK32" i="124"/>
  <c r="AG32" i="124"/>
  <c r="AC32" i="124"/>
  <c r="AB32" i="124"/>
  <c r="AA32" i="124"/>
  <c r="Z32" i="124"/>
  <c r="V32" i="124"/>
  <c r="R32" i="124"/>
  <c r="O32" i="124"/>
  <c r="K32" i="124"/>
  <c r="G32" i="124"/>
  <c r="C32" i="124"/>
  <c r="AK31" i="124"/>
  <c r="AG31" i="124"/>
  <c r="AC31" i="124"/>
  <c r="AB31" i="124"/>
  <c r="AA31" i="124"/>
  <c r="Y31" i="124" s="1"/>
  <c r="Z31" i="124"/>
  <c r="V31" i="124"/>
  <c r="R31" i="124"/>
  <c r="O31" i="124" s="1"/>
  <c r="K31" i="124"/>
  <c r="G31" i="124"/>
  <c r="C31" i="124"/>
  <c r="AK30" i="124"/>
  <c r="AG30" i="124"/>
  <c r="AC30" i="124"/>
  <c r="AB30" i="124"/>
  <c r="AA30" i="124"/>
  <c r="Z30" i="124"/>
  <c r="Y30" i="124" s="1"/>
  <c r="V30" i="124"/>
  <c r="R30" i="124"/>
  <c r="O30" i="124" s="1"/>
  <c r="K30" i="124"/>
  <c r="G30" i="124"/>
  <c r="C30" i="124"/>
  <c r="AK29" i="124"/>
  <c r="AG29" i="124"/>
  <c r="AC29" i="124"/>
  <c r="AB29" i="124"/>
  <c r="AA29" i="124"/>
  <c r="Z29" i="124"/>
  <c r="Y29" i="124" s="1"/>
  <c r="V29" i="124"/>
  <c r="V27" i="124" s="1"/>
  <c r="R29" i="124"/>
  <c r="O29" i="124" s="1"/>
  <c r="K29" i="124"/>
  <c r="G29" i="124"/>
  <c r="C29" i="124"/>
  <c r="AK28" i="124"/>
  <c r="AG28" i="124"/>
  <c r="AC28" i="124"/>
  <c r="AB28" i="124"/>
  <c r="AA28" i="124"/>
  <c r="Z28" i="124"/>
  <c r="Y28" i="124" s="1"/>
  <c r="V28" i="124"/>
  <c r="R28" i="124"/>
  <c r="O28" i="124" s="1"/>
  <c r="K28" i="124"/>
  <c r="G28" i="124"/>
  <c r="C28" i="124"/>
  <c r="AT27" i="124"/>
  <c r="AS27" i="124"/>
  <c r="AR27" i="124"/>
  <c r="AQ27" i="124"/>
  <c r="AP27" i="124"/>
  <c r="AO27" i="124"/>
  <c r="AN27" i="124"/>
  <c r="AM27" i="124"/>
  <c r="AL27" i="124"/>
  <c r="AJ27" i="124"/>
  <c r="AI27" i="124"/>
  <c r="AH27" i="124"/>
  <c r="AG27" i="124" s="1"/>
  <c r="AF27" i="124"/>
  <c r="AE27" i="124"/>
  <c r="AA27" i="124" s="1"/>
  <c r="AD27" i="124"/>
  <c r="AB27" i="124"/>
  <c r="X27" i="124"/>
  <c r="W27" i="124"/>
  <c r="U27" i="124"/>
  <c r="T27" i="124"/>
  <c r="S27" i="124"/>
  <c r="R27" i="124" s="1"/>
  <c r="Q27" i="124"/>
  <c r="P27" i="124"/>
  <c r="N27" i="124"/>
  <c r="M27" i="124"/>
  <c r="L27" i="124"/>
  <c r="J27" i="124"/>
  <c r="I27" i="124"/>
  <c r="H27" i="124"/>
  <c r="F27" i="124"/>
  <c r="E27" i="124"/>
  <c r="D27" i="124"/>
  <c r="C27" i="124" s="1"/>
  <c r="AK26" i="124"/>
  <c r="AG26" i="124"/>
  <c r="AC26" i="124"/>
  <c r="AB26" i="124"/>
  <c r="AA26" i="124"/>
  <c r="Z26" i="124"/>
  <c r="V26" i="124"/>
  <c r="R26" i="124"/>
  <c r="O26" i="124" s="1"/>
  <c r="K26" i="124"/>
  <c r="G26" i="124"/>
  <c r="C26" i="124"/>
  <c r="AK25" i="124"/>
  <c r="AG25" i="124"/>
  <c r="AC25" i="124"/>
  <c r="AB25" i="124"/>
  <c r="AA25" i="124"/>
  <c r="Z25" i="124"/>
  <c r="V25" i="124"/>
  <c r="V24" i="124" s="1"/>
  <c r="R25" i="124"/>
  <c r="O25" i="124"/>
  <c r="K25" i="124"/>
  <c r="G25" i="124"/>
  <c r="C25" i="124"/>
  <c r="AT24" i="124"/>
  <c r="AS24" i="124"/>
  <c r="AR24" i="124"/>
  <c r="AQ24" i="124"/>
  <c r="AP24" i="124"/>
  <c r="AO24" i="124"/>
  <c r="AN24" i="124"/>
  <c r="AM24" i="124"/>
  <c r="AL24" i="124"/>
  <c r="AK24" i="124" s="1"/>
  <c r="AJ24" i="124"/>
  <c r="AI24" i="124"/>
  <c r="AH24" i="124"/>
  <c r="AF24" i="124"/>
  <c r="AF6" i="124" s="1"/>
  <c r="AE24" i="124"/>
  <c r="AA24" i="124" s="1"/>
  <c r="AD24" i="124"/>
  <c r="AC24" i="124" s="1"/>
  <c r="X24" i="124"/>
  <c r="W24" i="124"/>
  <c r="U24" i="124"/>
  <c r="T24" i="124"/>
  <c r="S24" i="124"/>
  <c r="R24" i="124" s="1"/>
  <c r="O24" i="124" s="1"/>
  <c r="Q24" i="124"/>
  <c r="P24" i="124"/>
  <c r="N24" i="124"/>
  <c r="M24" i="124"/>
  <c r="K24" i="124" s="1"/>
  <c r="L24" i="124"/>
  <c r="J24" i="124"/>
  <c r="I24" i="124"/>
  <c r="G24" i="124" s="1"/>
  <c r="H24" i="124"/>
  <c r="F24" i="124"/>
  <c r="E24" i="124"/>
  <c r="C24" i="124" s="1"/>
  <c r="D24" i="124"/>
  <c r="AK23" i="124"/>
  <c r="AG23" i="124"/>
  <c r="AC23" i="124"/>
  <c r="AB23" i="124"/>
  <c r="AA23" i="124"/>
  <c r="Z23" i="124"/>
  <c r="Y23" i="124" s="1"/>
  <c r="V23" i="124"/>
  <c r="R23" i="124"/>
  <c r="O23" i="124" s="1"/>
  <c r="K23" i="124"/>
  <c r="G23" i="124"/>
  <c r="C23" i="124"/>
  <c r="AK22" i="124"/>
  <c r="AG22" i="124"/>
  <c r="AC22" i="124"/>
  <c r="AB22" i="124"/>
  <c r="AA22" i="124"/>
  <c r="Z22" i="124"/>
  <c r="Y22" i="124" s="1"/>
  <c r="V22" i="124"/>
  <c r="R22" i="124"/>
  <c r="O22" i="124" s="1"/>
  <c r="K22" i="124"/>
  <c r="G22" i="124"/>
  <c r="C22" i="124"/>
  <c r="AK21" i="124"/>
  <c r="AG21" i="124"/>
  <c r="AC21" i="124"/>
  <c r="AB21" i="124"/>
  <c r="AA21" i="124"/>
  <c r="Z21" i="124"/>
  <c r="Y21" i="124" s="1"/>
  <c r="V21" i="124"/>
  <c r="R21" i="124"/>
  <c r="O21" i="124"/>
  <c r="K21" i="124"/>
  <c r="G21" i="124"/>
  <c r="C21" i="124"/>
  <c r="AK20" i="124"/>
  <c r="AG20" i="124"/>
  <c r="AC20" i="124"/>
  <c r="AB20" i="124"/>
  <c r="AA20" i="124"/>
  <c r="Z20" i="124"/>
  <c r="V20" i="124"/>
  <c r="R20" i="124"/>
  <c r="O20" i="124" s="1"/>
  <c r="K20" i="124"/>
  <c r="G20" i="124"/>
  <c r="C20" i="124"/>
  <c r="AK19" i="124"/>
  <c r="AG19" i="124"/>
  <c r="AC19" i="124"/>
  <c r="AB19" i="124"/>
  <c r="AA19" i="124"/>
  <c r="Z19" i="124"/>
  <c r="Y19" i="124" s="1"/>
  <c r="V19" i="124"/>
  <c r="R19" i="124"/>
  <c r="O19" i="124"/>
  <c r="K19" i="124"/>
  <c r="G19" i="124"/>
  <c r="C19" i="124"/>
  <c r="AK18" i="124"/>
  <c r="AG18" i="124"/>
  <c r="AC18" i="124"/>
  <c r="AB18" i="124"/>
  <c r="AA18" i="124"/>
  <c r="Z18" i="124"/>
  <c r="Y18" i="124"/>
  <c r="V18" i="124"/>
  <c r="R18" i="124"/>
  <c r="O18" i="124" s="1"/>
  <c r="K18" i="124"/>
  <c r="G18" i="124"/>
  <c r="C18" i="124"/>
  <c r="AK17" i="124"/>
  <c r="AG17" i="124"/>
  <c r="AC17" i="124"/>
  <c r="AB17" i="124"/>
  <c r="AA17" i="124"/>
  <c r="Z17" i="124"/>
  <c r="V17" i="124"/>
  <c r="V16" i="124" s="1"/>
  <c r="R17" i="124"/>
  <c r="O17" i="124"/>
  <c r="K17" i="124"/>
  <c r="G17" i="124"/>
  <c r="C17" i="124"/>
  <c r="AT16" i="124"/>
  <c r="AS16" i="124"/>
  <c r="AR16" i="124"/>
  <c r="AR6" i="124" s="1"/>
  <c r="AQ16" i="124"/>
  <c r="AP16" i="124"/>
  <c r="AO16" i="124"/>
  <c r="AN16" i="124"/>
  <c r="AN6" i="124" s="1"/>
  <c r="AM16" i="124"/>
  <c r="AL16" i="124"/>
  <c r="AJ16" i="124"/>
  <c r="AI16" i="124"/>
  <c r="AA16" i="124" s="1"/>
  <c r="AH16" i="124"/>
  <c r="AF16" i="124"/>
  <c r="AB16" i="124" s="1"/>
  <c r="AE16" i="124"/>
  <c r="AD16" i="124"/>
  <c r="AD6" i="124" s="1"/>
  <c r="X16" i="124"/>
  <c r="X6" i="124" s="1"/>
  <c r="W16" i="124"/>
  <c r="U16" i="124"/>
  <c r="T16" i="124"/>
  <c r="R16" i="124" s="1"/>
  <c r="S16" i="124"/>
  <c r="Q16" i="124"/>
  <c r="P16" i="124"/>
  <c r="N16" i="124"/>
  <c r="M16" i="124"/>
  <c r="L16" i="124"/>
  <c r="J16" i="124"/>
  <c r="J6" i="124" s="1"/>
  <c r="I16" i="124"/>
  <c r="H16" i="124"/>
  <c r="F16" i="124"/>
  <c r="E16" i="124"/>
  <c r="D16" i="124"/>
  <c r="AK15" i="124"/>
  <c r="AG15" i="124"/>
  <c r="AC15" i="124"/>
  <c r="AB15" i="124"/>
  <c r="AA15" i="124"/>
  <c r="Y15" i="124" s="1"/>
  <c r="Z15" i="124"/>
  <c r="V15" i="124"/>
  <c r="V14" i="124" s="1"/>
  <c r="R15" i="124"/>
  <c r="O15" i="124" s="1"/>
  <c r="K15" i="124"/>
  <c r="G15" i="124"/>
  <c r="C15" i="124"/>
  <c r="AT14" i="124"/>
  <c r="AS14" i="124"/>
  <c r="AR14" i="124"/>
  <c r="AQ14" i="124"/>
  <c r="AP14" i="124"/>
  <c r="AO14" i="124"/>
  <c r="AN14" i="124"/>
  <c r="AM14" i="124"/>
  <c r="AK14" i="124" s="1"/>
  <c r="AL14" i="124"/>
  <c r="AJ14" i="124"/>
  <c r="AI14" i="124"/>
  <c r="AH14" i="124"/>
  <c r="Z14" i="124" s="1"/>
  <c r="AF14" i="124"/>
  <c r="AE14" i="124"/>
  <c r="AC14" i="124" s="1"/>
  <c r="AD14" i="124"/>
  <c r="AB14" i="124"/>
  <c r="X14" i="124"/>
  <c r="W14" i="124"/>
  <c r="U14" i="124"/>
  <c r="T14" i="124"/>
  <c r="S14" i="124"/>
  <c r="Q14" i="124"/>
  <c r="P14" i="124"/>
  <c r="N14" i="124"/>
  <c r="M14" i="124"/>
  <c r="L14" i="124"/>
  <c r="K14" i="124" s="1"/>
  <c r="J14" i="124"/>
  <c r="I14" i="124"/>
  <c r="H14" i="124"/>
  <c r="G14" i="124" s="1"/>
  <c r="F14" i="124"/>
  <c r="E14" i="124"/>
  <c r="D14" i="124"/>
  <c r="C14" i="124" s="1"/>
  <c r="AK13" i="124"/>
  <c r="AG13" i="124"/>
  <c r="AC13" i="124"/>
  <c r="AB13" i="124"/>
  <c r="AA13" i="124"/>
  <c r="Z13" i="124"/>
  <c r="V13" i="124"/>
  <c r="R13" i="124"/>
  <c r="O13" i="124"/>
  <c r="K13" i="124"/>
  <c r="G13" i="124"/>
  <c r="C13" i="124"/>
  <c r="AK12" i="124"/>
  <c r="AG12" i="124"/>
  <c r="AC12" i="124"/>
  <c r="AB12" i="124"/>
  <c r="AA12" i="124"/>
  <c r="Z12" i="124"/>
  <c r="Y12" i="124"/>
  <c r="V12" i="124"/>
  <c r="R12" i="124"/>
  <c r="O12" i="124" s="1"/>
  <c r="K12" i="124"/>
  <c r="G12" i="124"/>
  <c r="C12" i="124"/>
  <c r="AK11" i="124"/>
  <c r="AG11" i="124"/>
  <c r="AC11" i="124"/>
  <c r="AB11" i="124"/>
  <c r="AA11" i="124"/>
  <c r="Z11" i="124"/>
  <c r="V11" i="124"/>
  <c r="R11" i="124"/>
  <c r="O11" i="124"/>
  <c r="K11" i="124"/>
  <c r="G11" i="124"/>
  <c r="C11" i="124"/>
  <c r="AK10" i="124"/>
  <c r="AG10" i="124"/>
  <c r="AC10" i="124"/>
  <c r="AC7" i="124" s="1"/>
  <c r="AB10" i="124"/>
  <c r="AA10" i="124"/>
  <c r="AA7" i="124" s="1"/>
  <c r="Z10" i="124"/>
  <c r="V10" i="124"/>
  <c r="R10" i="124"/>
  <c r="O10" i="124" s="1"/>
  <c r="K10" i="124"/>
  <c r="G10" i="124"/>
  <c r="C10" i="124"/>
  <c r="AK9" i="124"/>
  <c r="AG9" i="124"/>
  <c r="AC9" i="124"/>
  <c r="AB9" i="124"/>
  <c r="AA9" i="124"/>
  <c r="Z9" i="124"/>
  <c r="Y9" i="124" s="1"/>
  <c r="V9" i="124"/>
  <c r="R9" i="124"/>
  <c r="O9" i="124" s="1"/>
  <c r="K9" i="124"/>
  <c r="G9" i="124"/>
  <c r="C9" i="124"/>
  <c r="AK8" i="124"/>
  <c r="AG8" i="124"/>
  <c r="AC8" i="124"/>
  <c r="AB8" i="124"/>
  <c r="AA8" i="124"/>
  <c r="Z8" i="124"/>
  <c r="Y8" i="124" s="1"/>
  <c r="V8" i="124"/>
  <c r="R8" i="124"/>
  <c r="O8" i="124" s="1"/>
  <c r="K8" i="124"/>
  <c r="G8" i="124"/>
  <c r="C8" i="124"/>
  <c r="AT7" i="124"/>
  <c r="AS7" i="124"/>
  <c r="AS6" i="124" s="1"/>
  <c r="AR7" i="124"/>
  <c r="AQ7" i="124"/>
  <c r="AQ6" i="124" s="1"/>
  <c r="AP7" i="124"/>
  <c r="AO7" i="124"/>
  <c r="AO6" i="124" s="1"/>
  <c r="AN7" i="124"/>
  <c r="AM7" i="124"/>
  <c r="AM6" i="124" s="1"/>
  <c r="AL7" i="124"/>
  <c r="AK7" i="124"/>
  <c r="AJ7" i="124"/>
  <c r="AI7" i="124"/>
  <c r="AI6" i="124" s="1"/>
  <c r="AH7" i="124"/>
  <c r="AG7" i="124"/>
  <c r="AF7" i="124"/>
  <c r="AE7" i="124"/>
  <c r="AE6" i="124" s="1"/>
  <c r="AD7" i="124"/>
  <c r="X7" i="124"/>
  <c r="W7" i="124"/>
  <c r="W6" i="124" s="1"/>
  <c r="U7" i="124"/>
  <c r="T7" i="124"/>
  <c r="T6" i="124" s="1"/>
  <c r="S7" i="124"/>
  <c r="Q7" i="124"/>
  <c r="Q6" i="124" s="1"/>
  <c r="P7" i="124"/>
  <c r="N7" i="124"/>
  <c r="M7" i="124"/>
  <c r="L7" i="124"/>
  <c r="L6" i="124" s="1"/>
  <c r="J7" i="124"/>
  <c r="H7" i="124"/>
  <c r="G7" i="124" s="1"/>
  <c r="F7" i="124"/>
  <c r="E7" i="124"/>
  <c r="D7" i="124"/>
  <c r="AJ6" i="124"/>
  <c r="P6" i="124"/>
  <c r="E6" i="124"/>
  <c r="AB7" i="124" l="1"/>
  <c r="AB6" i="124" s="1"/>
  <c r="H6" i="124"/>
  <c r="M6" i="124"/>
  <c r="R7" i="124"/>
  <c r="V7" i="124"/>
  <c r="V6" i="124" s="1"/>
  <c r="Y11" i="124"/>
  <c r="Y13" i="124"/>
  <c r="R14" i="124"/>
  <c r="O14" i="124" s="1"/>
  <c r="AG14" i="124"/>
  <c r="F6" i="124"/>
  <c r="K16" i="124"/>
  <c r="Z16" i="124"/>
  <c r="Y16" i="124" s="1"/>
  <c r="Y17" i="124"/>
  <c r="Y20" i="124"/>
  <c r="AG24" i="124"/>
  <c r="O27" i="124"/>
  <c r="AC27" i="124"/>
  <c r="Y32" i="124"/>
  <c r="K34" i="124"/>
  <c r="AG34" i="124"/>
  <c r="O16" i="124"/>
  <c r="I6" i="124"/>
  <c r="AA6" i="124"/>
  <c r="G16" i="124"/>
  <c r="G6" i="124" s="1"/>
  <c r="AL6" i="124"/>
  <c r="AP6" i="124"/>
  <c r="AT6" i="124"/>
  <c r="K27" i="124"/>
  <c r="Z27" i="124"/>
  <c r="Y27" i="124" s="1"/>
  <c r="G34" i="124"/>
  <c r="D6" i="124"/>
  <c r="C6" i="124" s="1"/>
  <c r="C7" i="124"/>
  <c r="U6" i="124"/>
  <c r="AA14" i="124"/>
  <c r="Y14" i="124" s="1"/>
  <c r="C16" i="124"/>
  <c r="N6" i="124"/>
  <c r="AH6" i="124"/>
  <c r="Y25" i="124"/>
  <c r="Y26" i="124"/>
  <c r="G27" i="124"/>
  <c r="AK27" i="124"/>
  <c r="C34" i="124"/>
  <c r="R34" i="124"/>
  <c r="O34" i="124" s="1"/>
  <c r="Z34" i="124"/>
  <c r="Y34" i="124" s="1"/>
  <c r="Y37" i="124"/>
  <c r="AG6" i="124"/>
  <c r="Y7" i="124"/>
  <c r="O7" i="124"/>
  <c r="S6" i="124"/>
  <c r="AC16" i="124"/>
  <c r="AC6" i="124" s="1"/>
  <c r="AG16" i="124"/>
  <c r="AK16" i="124"/>
  <c r="Z24" i="124"/>
  <c r="Y24" i="124" s="1"/>
  <c r="K7" i="124"/>
  <c r="K6" i="124" s="1"/>
  <c r="Y10" i="124"/>
  <c r="Z7" i="124"/>
  <c r="R6" i="124" l="1"/>
  <c r="Z6" i="124"/>
  <c r="AK6" i="124"/>
  <c r="O6" i="124"/>
  <c r="Y6" i="124"/>
  <c r="AK37" i="123" l="1"/>
  <c r="AG37" i="123"/>
  <c r="AC37" i="123"/>
  <c r="AB37" i="123"/>
  <c r="AA37" i="123"/>
  <c r="Y37" i="123" s="1"/>
  <c r="Z37" i="123"/>
  <c r="V37" i="123"/>
  <c r="R37" i="123"/>
  <c r="O37" i="123" s="1"/>
  <c r="K37" i="123"/>
  <c r="G37" i="123"/>
  <c r="C37" i="123"/>
  <c r="AT34" i="123"/>
  <c r="AS34" i="123"/>
  <c r="AR34" i="123"/>
  <c r="AQ34" i="123"/>
  <c r="AP34" i="123"/>
  <c r="AO34" i="123"/>
  <c r="AN34" i="123"/>
  <c r="AM34" i="123"/>
  <c r="AL34" i="123"/>
  <c r="AK34" i="123" s="1"/>
  <c r="AJ34" i="123"/>
  <c r="AI34" i="123"/>
  <c r="AH34" i="123"/>
  <c r="AG34" i="123" s="1"/>
  <c r="AF34" i="123"/>
  <c r="AE34" i="123"/>
  <c r="AD34" i="123"/>
  <c r="AC34" i="123" s="1"/>
  <c r="AB34" i="123"/>
  <c r="AA34" i="123"/>
  <c r="Z34" i="123"/>
  <c r="Y34" i="123" s="1"/>
  <c r="X34" i="123"/>
  <c r="W34" i="123"/>
  <c r="V34" i="123"/>
  <c r="U34" i="123"/>
  <c r="T34" i="123"/>
  <c r="S34" i="123"/>
  <c r="R34" i="123"/>
  <c r="Q34" i="123"/>
  <c r="P34" i="123"/>
  <c r="N34" i="123"/>
  <c r="M34" i="123"/>
  <c r="K34" i="123" s="1"/>
  <c r="L34" i="123"/>
  <c r="J34" i="123"/>
  <c r="I34" i="123"/>
  <c r="H34" i="123"/>
  <c r="F34" i="123"/>
  <c r="E34" i="123"/>
  <c r="D34" i="123"/>
  <c r="AK33" i="123"/>
  <c r="AG33" i="123"/>
  <c r="AC33" i="123"/>
  <c r="AB33" i="123"/>
  <c r="AA33" i="123"/>
  <c r="Z33" i="123"/>
  <c r="V33" i="123"/>
  <c r="R33" i="123"/>
  <c r="O33" i="123"/>
  <c r="K33" i="123"/>
  <c r="G33" i="123"/>
  <c r="C33" i="123"/>
  <c r="AK32" i="123"/>
  <c r="AG32" i="123"/>
  <c r="AC32" i="123"/>
  <c r="AB32" i="123"/>
  <c r="AA32" i="123"/>
  <c r="Y32" i="123" s="1"/>
  <c r="Z32" i="123"/>
  <c r="V32" i="123"/>
  <c r="R32" i="123"/>
  <c r="O32" i="123" s="1"/>
  <c r="K32" i="123"/>
  <c r="G32" i="123"/>
  <c r="C32" i="123"/>
  <c r="AK31" i="123"/>
  <c r="AG31" i="123"/>
  <c r="AC31" i="123"/>
  <c r="AB31" i="123"/>
  <c r="AA31" i="123"/>
  <c r="Z31" i="123"/>
  <c r="Y31" i="123" s="1"/>
  <c r="V31" i="123"/>
  <c r="R31" i="123"/>
  <c r="O31" i="123"/>
  <c r="K31" i="123"/>
  <c r="G31" i="123"/>
  <c r="C31" i="123"/>
  <c r="AK30" i="123"/>
  <c r="AG30" i="123"/>
  <c r="AC30" i="123"/>
  <c r="AB30" i="123"/>
  <c r="AA30" i="123"/>
  <c r="Z30" i="123"/>
  <c r="Y30" i="123" s="1"/>
  <c r="V30" i="123"/>
  <c r="R30" i="123"/>
  <c r="O30" i="123" s="1"/>
  <c r="K30" i="123"/>
  <c r="G30" i="123"/>
  <c r="C30" i="123"/>
  <c r="AK29" i="123"/>
  <c r="AG29" i="123"/>
  <c r="AC29" i="123"/>
  <c r="AB29" i="123"/>
  <c r="AA29" i="123"/>
  <c r="Z29" i="123"/>
  <c r="Y29" i="123" s="1"/>
  <c r="V29" i="123"/>
  <c r="R29" i="123"/>
  <c r="O29" i="123"/>
  <c r="K29" i="123"/>
  <c r="G29" i="123"/>
  <c r="C29" i="123"/>
  <c r="AK28" i="123"/>
  <c r="AG28" i="123"/>
  <c r="AC28" i="123"/>
  <c r="AB28" i="123"/>
  <c r="AA28" i="123"/>
  <c r="Z28" i="123"/>
  <c r="V28" i="123"/>
  <c r="R28" i="123"/>
  <c r="O28" i="123" s="1"/>
  <c r="K28" i="123"/>
  <c r="G28" i="123"/>
  <c r="C28" i="123"/>
  <c r="AT27" i="123"/>
  <c r="AS27" i="123"/>
  <c r="AR27" i="123"/>
  <c r="AQ27" i="123"/>
  <c r="AP27" i="123"/>
  <c r="AO27" i="123"/>
  <c r="AN27" i="123"/>
  <c r="AM27" i="123"/>
  <c r="AL27" i="123"/>
  <c r="AJ27" i="123"/>
  <c r="AI27" i="123"/>
  <c r="AG27" i="123" s="1"/>
  <c r="AH27" i="123"/>
  <c r="AF27" i="123"/>
  <c r="AB27" i="123" s="1"/>
  <c r="AE27" i="123"/>
  <c r="AD27" i="123"/>
  <c r="Z27" i="123" s="1"/>
  <c r="X27" i="123"/>
  <c r="W27" i="123"/>
  <c r="U27" i="123"/>
  <c r="T27" i="123"/>
  <c r="S27" i="123"/>
  <c r="R27" i="123" s="1"/>
  <c r="O27" i="123" s="1"/>
  <c r="Q27" i="123"/>
  <c r="P27" i="123"/>
  <c r="N27" i="123"/>
  <c r="M27" i="123"/>
  <c r="K27" i="123" s="1"/>
  <c r="L27" i="123"/>
  <c r="J27" i="123"/>
  <c r="I27" i="123"/>
  <c r="G27" i="123" s="1"/>
  <c r="H27" i="123"/>
  <c r="F27" i="123"/>
  <c r="E27" i="123"/>
  <c r="C27" i="123" s="1"/>
  <c r="D27" i="123"/>
  <c r="AK26" i="123"/>
  <c r="AG26" i="123"/>
  <c r="AC26" i="123"/>
  <c r="AB26" i="123"/>
  <c r="AA26" i="123"/>
  <c r="Z26" i="123"/>
  <c r="Y26" i="123" s="1"/>
  <c r="V26" i="123"/>
  <c r="R26" i="123"/>
  <c r="O26" i="123"/>
  <c r="K26" i="123"/>
  <c r="G26" i="123"/>
  <c r="C26" i="123"/>
  <c r="AK25" i="123"/>
  <c r="AG25" i="123"/>
  <c r="AC25" i="123"/>
  <c r="AB25" i="123"/>
  <c r="AA25" i="123"/>
  <c r="Z25" i="123"/>
  <c r="Y25" i="123" s="1"/>
  <c r="V25" i="123"/>
  <c r="R25" i="123"/>
  <c r="O25" i="123" s="1"/>
  <c r="K25" i="123"/>
  <c r="G25" i="123"/>
  <c r="C25" i="123"/>
  <c r="AT24" i="123"/>
  <c r="AS24" i="123"/>
  <c r="AR24" i="123"/>
  <c r="AQ24" i="123"/>
  <c r="AP24" i="123"/>
  <c r="AO24" i="123"/>
  <c r="AN24" i="123"/>
  <c r="AM24" i="123"/>
  <c r="AL24" i="123"/>
  <c r="AK24" i="123"/>
  <c r="AJ24" i="123"/>
  <c r="AI24" i="123"/>
  <c r="AH24" i="123"/>
  <c r="AG24" i="123"/>
  <c r="AF24" i="123"/>
  <c r="AE24" i="123"/>
  <c r="AA24" i="123" s="1"/>
  <c r="AD24" i="123"/>
  <c r="Z24" i="123" s="1"/>
  <c r="AC24" i="123"/>
  <c r="X24" i="123"/>
  <c r="W24" i="123"/>
  <c r="U24" i="123"/>
  <c r="T24" i="123"/>
  <c r="S24" i="123"/>
  <c r="Q24" i="123"/>
  <c r="P24" i="123"/>
  <c r="N24" i="123"/>
  <c r="M24" i="123"/>
  <c r="L24" i="123"/>
  <c r="J24" i="123"/>
  <c r="I24" i="123"/>
  <c r="H24" i="123"/>
  <c r="F24" i="123"/>
  <c r="E24" i="123"/>
  <c r="D24" i="123"/>
  <c r="AK23" i="123"/>
  <c r="AG23" i="123"/>
  <c r="AC23" i="123"/>
  <c r="AB23" i="123"/>
  <c r="AA23" i="123"/>
  <c r="Z23" i="123"/>
  <c r="Y23" i="123"/>
  <c r="V23" i="123"/>
  <c r="R23" i="123"/>
  <c r="O23" i="123" s="1"/>
  <c r="K23" i="123"/>
  <c r="G23" i="123"/>
  <c r="C23" i="123"/>
  <c r="AK22" i="123"/>
  <c r="AG22" i="123"/>
  <c r="AC22" i="123"/>
  <c r="AB22" i="123"/>
  <c r="AA22" i="123"/>
  <c r="Z22" i="123"/>
  <c r="V22" i="123"/>
  <c r="R22" i="123"/>
  <c r="O22" i="123"/>
  <c r="K22" i="123"/>
  <c r="G22" i="123"/>
  <c r="C22" i="123"/>
  <c r="AK21" i="123"/>
  <c r="AG21" i="123"/>
  <c r="AC21" i="123"/>
  <c r="AB21" i="123"/>
  <c r="AA21" i="123"/>
  <c r="Y21" i="123" s="1"/>
  <c r="Z21" i="123"/>
  <c r="V21" i="123"/>
  <c r="R21" i="123"/>
  <c r="O21" i="123" s="1"/>
  <c r="K21" i="123"/>
  <c r="G21" i="123"/>
  <c r="C21" i="123"/>
  <c r="AK20" i="123"/>
  <c r="AG20" i="123"/>
  <c r="AC20" i="123"/>
  <c r="AB20" i="123"/>
  <c r="AA20" i="123"/>
  <c r="Z20" i="123"/>
  <c r="Y20" i="123" s="1"/>
  <c r="V20" i="123"/>
  <c r="R20" i="123"/>
  <c r="O20" i="123" s="1"/>
  <c r="K20" i="123"/>
  <c r="G20" i="123"/>
  <c r="C20" i="123"/>
  <c r="AK19" i="123"/>
  <c r="AG19" i="123"/>
  <c r="AC19" i="123"/>
  <c r="AB19" i="123"/>
  <c r="AA19" i="123"/>
  <c r="Z19" i="123"/>
  <c r="Y19" i="123" s="1"/>
  <c r="V19" i="123"/>
  <c r="R19" i="123"/>
  <c r="O19" i="123" s="1"/>
  <c r="K19" i="123"/>
  <c r="G19" i="123"/>
  <c r="C19" i="123"/>
  <c r="AK18" i="123"/>
  <c r="AG18" i="123"/>
  <c r="AC18" i="123"/>
  <c r="AB18" i="123"/>
  <c r="AA18" i="123"/>
  <c r="Z18" i="123"/>
  <c r="Y18" i="123" s="1"/>
  <c r="V18" i="123"/>
  <c r="R18" i="123"/>
  <c r="O18" i="123" s="1"/>
  <c r="K18" i="123"/>
  <c r="G18" i="123"/>
  <c r="C18" i="123"/>
  <c r="AK17" i="123"/>
  <c r="AG17" i="123"/>
  <c r="AC17" i="123"/>
  <c r="AB17" i="123"/>
  <c r="AA17" i="123"/>
  <c r="Z17" i="123"/>
  <c r="V17" i="123"/>
  <c r="R17" i="123"/>
  <c r="O17" i="123" s="1"/>
  <c r="K17" i="123"/>
  <c r="G17" i="123"/>
  <c r="C17" i="123"/>
  <c r="AT16" i="123"/>
  <c r="AS16" i="123"/>
  <c r="AR16" i="123"/>
  <c r="AQ16" i="123"/>
  <c r="AP16" i="123"/>
  <c r="AO16" i="123"/>
  <c r="AN16" i="123"/>
  <c r="AM16" i="123"/>
  <c r="AL16" i="123"/>
  <c r="AJ16" i="123"/>
  <c r="AI16" i="123"/>
  <c r="AG16" i="123" s="1"/>
  <c r="AH16" i="123"/>
  <c r="AF16" i="123"/>
  <c r="AB16" i="123" s="1"/>
  <c r="AE16" i="123"/>
  <c r="AD16" i="123"/>
  <c r="Z16" i="123" s="1"/>
  <c r="Z6" i="123" s="1"/>
  <c r="AA16" i="123"/>
  <c r="X16" i="123"/>
  <c r="W16" i="123"/>
  <c r="V16" i="123"/>
  <c r="U16" i="123"/>
  <c r="T16" i="123"/>
  <c r="S16" i="123"/>
  <c r="Q16" i="123"/>
  <c r="P16" i="123"/>
  <c r="N16" i="123"/>
  <c r="M16" i="123"/>
  <c r="L16" i="123"/>
  <c r="K16" i="123" s="1"/>
  <c r="J16" i="123"/>
  <c r="I16" i="123"/>
  <c r="H16" i="123"/>
  <c r="F16" i="123"/>
  <c r="E16" i="123"/>
  <c r="D16" i="123"/>
  <c r="AK15" i="123"/>
  <c r="AG15" i="123"/>
  <c r="AC15" i="123"/>
  <c r="AB15" i="123"/>
  <c r="AA15" i="123"/>
  <c r="Z15" i="123"/>
  <c r="V15" i="123"/>
  <c r="R15" i="123"/>
  <c r="O15" i="123"/>
  <c r="K15" i="123"/>
  <c r="G15" i="123"/>
  <c r="C15" i="123"/>
  <c r="AT14" i="123"/>
  <c r="AS14" i="123"/>
  <c r="AR14" i="123"/>
  <c r="AQ14" i="123"/>
  <c r="AP14" i="123"/>
  <c r="AO14" i="123"/>
  <c r="AN14" i="123"/>
  <c r="AM14" i="123"/>
  <c r="AL14" i="123"/>
  <c r="AK14" i="123" s="1"/>
  <c r="AJ14" i="123"/>
  <c r="AI14" i="123"/>
  <c r="AA14" i="123" s="1"/>
  <c r="AH14" i="123"/>
  <c r="AF14" i="123"/>
  <c r="AE14" i="123"/>
  <c r="AD14" i="123"/>
  <c r="AC14" i="123" s="1"/>
  <c r="AB14" i="123"/>
  <c r="Z14" i="123"/>
  <c r="X14" i="123"/>
  <c r="W14" i="123"/>
  <c r="V14" i="123"/>
  <c r="U14" i="123"/>
  <c r="T14" i="123"/>
  <c r="S14" i="123"/>
  <c r="Q14" i="123"/>
  <c r="P14" i="123"/>
  <c r="N14" i="123"/>
  <c r="M14" i="123"/>
  <c r="L14" i="123"/>
  <c r="J14" i="123"/>
  <c r="I14" i="123"/>
  <c r="H14" i="123"/>
  <c r="G14" i="123" s="1"/>
  <c r="F14" i="123"/>
  <c r="E14" i="123"/>
  <c r="D14" i="123"/>
  <c r="AK13" i="123"/>
  <c r="AG13" i="123"/>
  <c r="AC13" i="123"/>
  <c r="AB13" i="123"/>
  <c r="AA13" i="123"/>
  <c r="Y13" i="123" s="1"/>
  <c r="Z13" i="123"/>
  <c r="V13" i="123"/>
  <c r="R13" i="123"/>
  <c r="O13" i="123" s="1"/>
  <c r="K13" i="123"/>
  <c r="G13" i="123"/>
  <c r="C13" i="123"/>
  <c r="AK12" i="123"/>
  <c r="AG12" i="123"/>
  <c r="AC12" i="123"/>
  <c r="AB12" i="123"/>
  <c r="AA12" i="123"/>
  <c r="Z12" i="123"/>
  <c r="V12" i="123"/>
  <c r="R12" i="123"/>
  <c r="O12" i="123"/>
  <c r="K12" i="123"/>
  <c r="G12" i="123"/>
  <c r="C12" i="123"/>
  <c r="AK11" i="123"/>
  <c r="AG11" i="123"/>
  <c r="AC11" i="123"/>
  <c r="AB11" i="123"/>
  <c r="AA11" i="123"/>
  <c r="Y11" i="123" s="1"/>
  <c r="Z11" i="123"/>
  <c r="V11" i="123"/>
  <c r="R11" i="123"/>
  <c r="O11" i="123" s="1"/>
  <c r="K11" i="123"/>
  <c r="G11" i="123"/>
  <c r="C11" i="123"/>
  <c r="AK10" i="123"/>
  <c r="AG10" i="123"/>
  <c r="AC10" i="123"/>
  <c r="AB10" i="123"/>
  <c r="AA10" i="123"/>
  <c r="Z10" i="123"/>
  <c r="Y10" i="123" s="1"/>
  <c r="V10" i="123"/>
  <c r="R10" i="123"/>
  <c r="O10" i="123"/>
  <c r="K10" i="123"/>
  <c r="G10" i="123"/>
  <c r="C10" i="123"/>
  <c r="AK9" i="123"/>
  <c r="AG9" i="123"/>
  <c r="AC9" i="123"/>
  <c r="AB9" i="123"/>
  <c r="AA9" i="123"/>
  <c r="Z9" i="123"/>
  <c r="V9" i="123"/>
  <c r="R9" i="123"/>
  <c r="O9" i="123" s="1"/>
  <c r="K9" i="123"/>
  <c r="G9" i="123"/>
  <c r="C9" i="123"/>
  <c r="AK8" i="123"/>
  <c r="AG8" i="123"/>
  <c r="AC8" i="123"/>
  <c r="AB8" i="123"/>
  <c r="AA8" i="123"/>
  <c r="Z8" i="123"/>
  <c r="Y8" i="123" s="1"/>
  <c r="V8" i="123"/>
  <c r="V7" i="123" s="1"/>
  <c r="R8" i="123"/>
  <c r="O8" i="123"/>
  <c r="K8" i="123"/>
  <c r="G8" i="123"/>
  <c r="C8" i="123"/>
  <c r="AT7" i="123"/>
  <c r="AS7" i="123"/>
  <c r="AR7" i="123"/>
  <c r="AQ7" i="123"/>
  <c r="AP7" i="123"/>
  <c r="AO7" i="123"/>
  <c r="AN7" i="123"/>
  <c r="AM7" i="123"/>
  <c r="AL7" i="123"/>
  <c r="AK7" i="123"/>
  <c r="AJ7" i="123"/>
  <c r="AI7" i="123"/>
  <c r="AH7" i="123"/>
  <c r="AG7" i="123"/>
  <c r="AF7" i="123"/>
  <c r="AE7" i="123"/>
  <c r="AD7" i="123"/>
  <c r="AC7" i="123"/>
  <c r="AB7" i="123"/>
  <c r="AA7" i="123"/>
  <c r="Z7" i="123"/>
  <c r="X7" i="123"/>
  <c r="W7" i="123"/>
  <c r="U7" i="123"/>
  <c r="T7" i="123"/>
  <c r="S7" i="123"/>
  <c r="R7" i="123" s="1"/>
  <c r="Q7" i="123"/>
  <c r="P7" i="123"/>
  <c r="N7" i="123"/>
  <c r="M7" i="123"/>
  <c r="K7" i="123" s="1"/>
  <c r="L7" i="123"/>
  <c r="J7" i="123"/>
  <c r="I7" i="123"/>
  <c r="H7" i="123"/>
  <c r="F7" i="123"/>
  <c r="E7" i="123"/>
  <c r="D7" i="123"/>
  <c r="AT6" i="123"/>
  <c r="AS6" i="123"/>
  <c r="AR6" i="123"/>
  <c r="AN6" i="123"/>
  <c r="AM6" i="123"/>
  <c r="AL6" i="123"/>
  <c r="AJ6" i="123"/>
  <c r="AI6" i="123"/>
  <c r="AH6" i="123"/>
  <c r="AF6" i="123"/>
  <c r="AE6" i="123"/>
  <c r="AD6" i="123"/>
  <c r="X6" i="123"/>
  <c r="W6" i="123"/>
  <c r="U6" i="123"/>
  <c r="T6" i="123"/>
  <c r="Q6" i="123"/>
  <c r="P6" i="123"/>
  <c r="N6" i="123"/>
  <c r="M6" i="123"/>
  <c r="L6" i="123"/>
  <c r="J6" i="123"/>
  <c r="I6" i="123"/>
  <c r="H6" i="123"/>
  <c r="F6" i="123"/>
  <c r="E6" i="123"/>
  <c r="S6" i="123" l="1"/>
  <c r="G16" i="123"/>
  <c r="C16" i="123"/>
  <c r="AB6" i="123"/>
  <c r="Y12" i="123"/>
  <c r="K14" i="123"/>
  <c r="Y15" i="123"/>
  <c r="R16" i="123"/>
  <c r="O16" i="123" s="1"/>
  <c r="AK16" i="123"/>
  <c r="Y22" i="123"/>
  <c r="K24" i="123"/>
  <c r="AC27" i="123"/>
  <c r="Y28" i="123"/>
  <c r="G34" i="123"/>
  <c r="G24" i="123"/>
  <c r="AA27" i="123"/>
  <c r="Y27" i="123" s="1"/>
  <c r="C34" i="123"/>
  <c r="Y9" i="123"/>
  <c r="Y7" i="123" s="1"/>
  <c r="Y6" i="123" s="1"/>
  <c r="C14" i="123"/>
  <c r="R14" i="123"/>
  <c r="AG14" i="123"/>
  <c r="AC16" i="123"/>
  <c r="Y17" i="123"/>
  <c r="C24" i="123"/>
  <c r="R24" i="123"/>
  <c r="V24" i="123"/>
  <c r="V6" i="123" s="1"/>
  <c r="AK27" i="123"/>
  <c r="AK6" i="123" s="1"/>
  <c r="V27" i="123"/>
  <c r="Y33" i="123"/>
  <c r="O34" i="123"/>
  <c r="O7" i="123"/>
  <c r="O14" i="123"/>
  <c r="Y14" i="123"/>
  <c r="Y16" i="123"/>
  <c r="O24" i="123"/>
  <c r="G7" i="123"/>
  <c r="D6" i="123"/>
  <c r="C6" i="123" s="1"/>
  <c r="C7" i="123"/>
  <c r="AQ6" i="123"/>
  <c r="AP6" i="123"/>
  <c r="AO6" i="123"/>
  <c r="AG6" i="123"/>
  <c r="Y24" i="123"/>
  <c r="K6" i="123"/>
  <c r="O6" i="123" l="1"/>
  <c r="G6" i="123"/>
  <c r="AC6" i="123"/>
  <c r="AA6" i="123"/>
  <c r="R6" i="123"/>
  <c r="AK37" i="122"/>
  <c r="AG37" i="122"/>
  <c r="AC37" i="122"/>
  <c r="AB37" i="122"/>
  <c r="AA37" i="122"/>
  <c r="Z37" i="122"/>
  <c r="Y37" i="122"/>
  <c r="V37" i="122"/>
  <c r="R37" i="122"/>
  <c r="O37" i="122" s="1"/>
  <c r="K37" i="122"/>
  <c r="G37" i="122"/>
  <c r="C37" i="122"/>
  <c r="K36" i="122"/>
  <c r="G36" i="122"/>
  <c r="C36" i="122"/>
  <c r="K35" i="122"/>
  <c r="G35" i="122"/>
  <c r="C35" i="122"/>
  <c r="AT34" i="122"/>
  <c r="AS34" i="122"/>
  <c r="AR34" i="122"/>
  <c r="AQ34" i="122"/>
  <c r="AP34" i="122"/>
  <c r="AO34" i="122"/>
  <c r="AN34" i="122"/>
  <c r="AM34" i="122"/>
  <c r="AL34" i="122"/>
  <c r="AK34" i="122" s="1"/>
  <c r="AJ34" i="122"/>
  <c r="AI34" i="122"/>
  <c r="AH34" i="122"/>
  <c r="AF34" i="122"/>
  <c r="AB34" i="122" s="1"/>
  <c r="AE34" i="122"/>
  <c r="AD34" i="122"/>
  <c r="AA34" i="122"/>
  <c r="X34" i="122"/>
  <c r="W34" i="122"/>
  <c r="V34" i="122"/>
  <c r="U34" i="122"/>
  <c r="T34" i="122"/>
  <c r="S34" i="122"/>
  <c r="Q34" i="122"/>
  <c r="P34" i="122"/>
  <c r="N34" i="122"/>
  <c r="M34" i="122"/>
  <c r="L34" i="122"/>
  <c r="K34" i="122" s="1"/>
  <c r="J34" i="122"/>
  <c r="I34" i="122"/>
  <c r="H34" i="122"/>
  <c r="F34" i="122"/>
  <c r="E34" i="122"/>
  <c r="D34" i="122"/>
  <c r="AK33" i="122"/>
  <c r="AG33" i="122"/>
  <c r="AC33" i="122"/>
  <c r="AB33" i="122"/>
  <c r="AA33" i="122"/>
  <c r="Z33" i="122"/>
  <c r="V33" i="122"/>
  <c r="R33" i="122"/>
  <c r="O33" i="122" s="1"/>
  <c r="K33" i="122"/>
  <c r="G33" i="122"/>
  <c r="C33" i="122"/>
  <c r="AK32" i="122"/>
  <c r="AG32" i="122"/>
  <c r="AC32" i="122"/>
  <c r="AB32" i="122"/>
  <c r="AA32" i="122"/>
  <c r="Z32" i="122"/>
  <c r="Y32" i="122" s="1"/>
  <c r="V32" i="122"/>
  <c r="R32" i="122"/>
  <c r="O32" i="122"/>
  <c r="K32" i="122"/>
  <c r="G32" i="122"/>
  <c r="C32" i="122"/>
  <c r="AK31" i="122"/>
  <c r="AG31" i="122"/>
  <c r="AC31" i="122"/>
  <c r="AB31" i="122"/>
  <c r="AA31" i="122"/>
  <c r="Z31" i="122"/>
  <c r="V31" i="122"/>
  <c r="R31" i="122"/>
  <c r="O31" i="122"/>
  <c r="K31" i="122"/>
  <c r="G31" i="122"/>
  <c r="C31" i="122"/>
  <c r="AK30" i="122"/>
  <c r="AG30" i="122"/>
  <c r="AC30" i="122"/>
  <c r="AB30" i="122"/>
  <c r="AA30" i="122"/>
  <c r="Z30" i="122"/>
  <c r="V30" i="122"/>
  <c r="R30" i="122"/>
  <c r="O30" i="122" s="1"/>
  <c r="K30" i="122"/>
  <c r="G30" i="122"/>
  <c r="C30" i="122"/>
  <c r="AK29" i="122"/>
  <c r="AG29" i="122"/>
  <c r="AC29" i="122"/>
  <c r="AB29" i="122"/>
  <c r="AA29" i="122"/>
  <c r="Z29" i="122"/>
  <c r="V29" i="122"/>
  <c r="R29" i="122"/>
  <c r="O29" i="122" s="1"/>
  <c r="K29" i="122"/>
  <c r="G29" i="122"/>
  <c r="C29" i="122"/>
  <c r="AK28" i="122"/>
  <c r="AG28" i="122"/>
  <c r="AC28" i="122"/>
  <c r="AB28" i="122"/>
  <c r="AA28" i="122"/>
  <c r="Z28" i="122"/>
  <c r="Y28" i="122"/>
  <c r="V28" i="122"/>
  <c r="V27" i="122" s="1"/>
  <c r="R28" i="122"/>
  <c r="O28" i="122" s="1"/>
  <c r="K28" i="122"/>
  <c r="G28" i="122"/>
  <c r="C28" i="122"/>
  <c r="AT27" i="122"/>
  <c r="AS27" i="122"/>
  <c r="AR27" i="122"/>
  <c r="AQ27" i="122"/>
  <c r="AP27" i="122"/>
  <c r="AO27" i="122"/>
  <c r="AN27" i="122"/>
  <c r="AM27" i="122"/>
  <c r="AL27" i="122"/>
  <c r="AK27" i="122"/>
  <c r="AJ27" i="122"/>
  <c r="AI27" i="122"/>
  <c r="AH27" i="122"/>
  <c r="AG27" i="122"/>
  <c r="AF27" i="122"/>
  <c r="AE27" i="122"/>
  <c r="AD27" i="122"/>
  <c r="AC27" i="122"/>
  <c r="AB27" i="122"/>
  <c r="AA27" i="122"/>
  <c r="Z27" i="122"/>
  <c r="Y27" i="122"/>
  <c r="X27" i="122"/>
  <c r="W27" i="122"/>
  <c r="U27" i="122"/>
  <c r="T27" i="122"/>
  <c r="R27" i="122" s="1"/>
  <c r="S27" i="122"/>
  <c r="Q27" i="122"/>
  <c r="P27" i="122"/>
  <c r="N27" i="122"/>
  <c r="M27" i="122"/>
  <c r="L27" i="122"/>
  <c r="J27" i="122"/>
  <c r="I27" i="122"/>
  <c r="H27" i="122"/>
  <c r="F27" i="122"/>
  <c r="E27" i="122"/>
  <c r="D27" i="122"/>
  <c r="C27" i="122" s="1"/>
  <c r="AK26" i="122"/>
  <c r="AG26" i="122"/>
  <c r="AC26" i="122"/>
  <c r="AB26" i="122"/>
  <c r="AA26" i="122"/>
  <c r="Z26" i="122"/>
  <c r="Y26" i="122" s="1"/>
  <c r="V26" i="122"/>
  <c r="R26" i="122"/>
  <c r="O26" i="122" s="1"/>
  <c r="K26" i="122"/>
  <c r="G26" i="122"/>
  <c r="C26" i="122"/>
  <c r="AK25" i="122"/>
  <c r="AG25" i="122"/>
  <c r="AC25" i="122"/>
  <c r="AB25" i="122"/>
  <c r="AA25" i="122"/>
  <c r="Z25" i="122"/>
  <c r="V25" i="122"/>
  <c r="V24" i="122" s="1"/>
  <c r="R25" i="122"/>
  <c r="O25" i="122" s="1"/>
  <c r="K25" i="122"/>
  <c r="G25" i="122"/>
  <c r="C25" i="122"/>
  <c r="AT24" i="122"/>
  <c r="AS24" i="122"/>
  <c r="AR24" i="122"/>
  <c r="AQ24" i="122"/>
  <c r="AP24" i="122"/>
  <c r="AO24" i="122"/>
  <c r="AN24" i="122"/>
  <c r="AM24" i="122"/>
  <c r="AL24" i="122"/>
  <c r="AJ24" i="122"/>
  <c r="AI24" i="122"/>
  <c r="AH24" i="122"/>
  <c r="AG24" i="122" s="1"/>
  <c r="AF24" i="122"/>
  <c r="AE24" i="122"/>
  <c r="AD24" i="122"/>
  <c r="X24" i="122"/>
  <c r="X6" i="122" s="1"/>
  <c r="W24" i="122"/>
  <c r="U24" i="122"/>
  <c r="T24" i="122"/>
  <c r="S24" i="122"/>
  <c r="R24" i="122" s="1"/>
  <c r="Q24" i="122"/>
  <c r="P24" i="122"/>
  <c r="N24" i="122"/>
  <c r="M24" i="122"/>
  <c r="L24" i="122"/>
  <c r="J24" i="122"/>
  <c r="I24" i="122"/>
  <c r="H24" i="122"/>
  <c r="F24" i="122"/>
  <c r="E24" i="122"/>
  <c r="C24" i="122" s="1"/>
  <c r="D24" i="122"/>
  <c r="AK23" i="122"/>
  <c r="AG23" i="122"/>
  <c r="AC23" i="122"/>
  <c r="AB23" i="122"/>
  <c r="AA23" i="122"/>
  <c r="Z23" i="122"/>
  <c r="V23" i="122"/>
  <c r="R23" i="122"/>
  <c r="O23" i="122" s="1"/>
  <c r="K23" i="122"/>
  <c r="G23" i="122"/>
  <c r="C23" i="122"/>
  <c r="AK22" i="122"/>
  <c r="AG22" i="122"/>
  <c r="AC22" i="122"/>
  <c r="AB22" i="122"/>
  <c r="AA22" i="122"/>
  <c r="Y22" i="122" s="1"/>
  <c r="Z22" i="122"/>
  <c r="V22" i="122"/>
  <c r="R22" i="122"/>
  <c r="O22" i="122" s="1"/>
  <c r="K22" i="122"/>
  <c r="G22" i="122"/>
  <c r="C22" i="122"/>
  <c r="AK21" i="122"/>
  <c r="AG21" i="122"/>
  <c r="AC21" i="122"/>
  <c r="AB21" i="122"/>
  <c r="AA21" i="122"/>
  <c r="Z21" i="122"/>
  <c r="Y21" i="122" s="1"/>
  <c r="V21" i="122"/>
  <c r="R21" i="122"/>
  <c r="O21" i="122" s="1"/>
  <c r="K21" i="122"/>
  <c r="G21" i="122"/>
  <c r="C21" i="122"/>
  <c r="AK20" i="122"/>
  <c r="AG20" i="122"/>
  <c r="AC20" i="122"/>
  <c r="AB20" i="122"/>
  <c r="AA20" i="122"/>
  <c r="Z20" i="122"/>
  <c r="Y20" i="122" s="1"/>
  <c r="V20" i="122"/>
  <c r="R20" i="122"/>
  <c r="O20" i="122" s="1"/>
  <c r="K20" i="122"/>
  <c r="G20" i="122"/>
  <c r="C20" i="122"/>
  <c r="AK19" i="122"/>
  <c r="AG19" i="122"/>
  <c r="AC19" i="122"/>
  <c r="AB19" i="122"/>
  <c r="AA19" i="122"/>
  <c r="Z19" i="122"/>
  <c r="V19" i="122"/>
  <c r="R19" i="122"/>
  <c r="O19" i="122" s="1"/>
  <c r="K19" i="122"/>
  <c r="G19" i="122"/>
  <c r="C19" i="122"/>
  <c r="AK18" i="122"/>
  <c r="AG18" i="122"/>
  <c r="AC18" i="122"/>
  <c r="AB18" i="122"/>
  <c r="AA18" i="122"/>
  <c r="Y18" i="122" s="1"/>
  <c r="Z18" i="122"/>
  <c r="V18" i="122"/>
  <c r="R18" i="122"/>
  <c r="O18" i="122" s="1"/>
  <c r="K18" i="122"/>
  <c r="G18" i="122"/>
  <c r="C18" i="122"/>
  <c r="AK17" i="122"/>
  <c r="AG17" i="122"/>
  <c r="AC17" i="122"/>
  <c r="AB17" i="122"/>
  <c r="AA17" i="122"/>
  <c r="Z17" i="122"/>
  <c r="Y17" i="122" s="1"/>
  <c r="V17" i="122"/>
  <c r="R17" i="122"/>
  <c r="O17" i="122" s="1"/>
  <c r="K17" i="122"/>
  <c r="G17" i="122"/>
  <c r="C17" i="122"/>
  <c r="AT16" i="122"/>
  <c r="AS16" i="122"/>
  <c r="AR16" i="122"/>
  <c r="AQ16" i="122"/>
  <c r="AP16" i="122"/>
  <c r="AO16" i="122"/>
  <c r="AN16" i="122"/>
  <c r="AM16" i="122"/>
  <c r="AL16" i="122"/>
  <c r="AK16" i="122" s="1"/>
  <c r="AJ16" i="122"/>
  <c r="AI16" i="122"/>
  <c r="AH16" i="122"/>
  <c r="AG16" i="122" s="1"/>
  <c r="AF16" i="122"/>
  <c r="AE16" i="122"/>
  <c r="AD16" i="122"/>
  <c r="AC16" i="122" s="1"/>
  <c r="AB16" i="122"/>
  <c r="AA16" i="122"/>
  <c r="Z16" i="122"/>
  <c r="Y16" i="122" s="1"/>
  <c r="X16" i="122"/>
  <c r="W16" i="122"/>
  <c r="W6" i="122" s="1"/>
  <c r="U16" i="122"/>
  <c r="T16" i="122"/>
  <c r="R16" i="122" s="1"/>
  <c r="S16" i="122"/>
  <c r="Q16" i="122"/>
  <c r="P16" i="122"/>
  <c r="N16" i="122"/>
  <c r="M16" i="122"/>
  <c r="L16" i="122"/>
  <c r="K16" i="122" s="1"/>
  <c r="J16" i="122"/>
  <c r="I16" i="122"/>
  <c r="H16" i="122"/>
  <c r="F16" i="122"/>
  <c r="E16" i="122"/>
  <c r="D16" i="122"/>
  <c r="AK15" i="122"/>
  <c r="AG15" i="122"/>
  <c r="AC15" i="122"/>
  <c r="AB15" i="122"/>
  <c r="AA15" i="122"/>
  <c r="Z15" i="122"/>
  <c r="Y15" i="122" s="1"/>
  <c r="V15" i="122"/>
  <c r="V14" i="122" s="1"/>
  <c r="R15" i="122"/>
  <c r="O15" i="122"/>
  <c r="K15" i="122"/>
  <c r="G15" i="122"/>
  <c r="C15" i="122"/>
  <c r="AT14" i="122"/>
  <c r="AS14" i="122"/>
  <c r="AR14" i="122"/>
  <c r="AQ14" i="122"/>
  <c r="AP14" i="122"/>
  <c r="AO14" i="122"/>
  <c r="AN14" i="122"/>
  <c r="AM14" i="122"/>
  <c r="AL14" i="122"/>
  <c r="AK14" i="122" s="1"/>
  <c r="AJ14" i="122"/>
  <c r="AI14" i="122"/>
  <c r="AH14" i="122"/>
  <c r="AG14" i="122" s="1"/>
  <c r="AF14" i="122"/>
  <c r="AE14" i="122"/>
  <c r="AD14" i="122"/>
  <c r="Z14" i="122" s="1"/>
  <c r="Y14" i="122" s="1"/>
  <c r="AB14" i="122"/>
  <c r="AA14" i="122"/>
  <c r="X14" i="122"/>
  <c r="W14" i="122"/>
  <c r="U14" i="122"/>
  <c r="U6" i="122" s="1"/>
  <c r="T14" i="122"/>
  <c r="S14" i="122"/>
  <c r="R14" i="122" s="1"/>
  <c r="Q14" i="122"/>
  <c r="Q6" i="122" s="1"/>
  <c r="P14" i="122"/>
  <c r="N14" i="122"/>
  <c r="M14" i="122"/>
  <c r="L14" i="122"/>
  <c r="J14" i="122"/>
  <c r="I14" i="122"/>
  <c r="H14" i="122"/>
  <c r="F14" i="122"/>
  <c r="E14" i="122"/>
  <c r="D14" i="122"/>
  <c r="AK13" i="122"/>
  <c r="AG13" i="122"/>
  <c r="AC13" i="122"/>
  <c r="AB13" i="122"/>
  <c r="AA13" i="122"/>
  <c r="Z13" i="122"/>
  <c r="Y13" i="122" s="1"/>
  <c r="V13" i="122"/>
  <c r="R13" i="122"/>
  <c r="O13" i="122" s="1"/>
  <c r="K13" i="122"/>
  <c r="G13" i="122"/>
  <c r="C13" i="122"/>
  <c r="AK12" i="122"/>
  <c r="AG12" i="122"/>
  <c r="AC12" i="122"/>
  <c r="AB12" i="122"/>
  <c r="AA12" i="122"/>
  <c r="Y12" i="122" s="1"/>
  <c r="Z12" i="122"/>
  <c r="V12" i="122"/>
  <c r="R12" i="122"/>
  <c r="O12" i="122" s="1"/>
  <c r="K12" i="122"/>
  <c r="G12" i="122"/>
  <c r="C12" i="122"/>
  <c r="AK11" i="122"/>
  <c r="AG11" i="122"/>
  <c r="AC11" i="122"/>
  <c r="AB11" i="122"/>
  <c r="AA11" i="122"/>
  <c r="Z11" i="122"/>
  <c r="Y11" i="122" s="1"/>
  <c r="V11" i="122"/>
  <c r="R11" i="122"/>
  <c r="O11" i="122" s="1"/>
  <c r="K11" i="122"/>
  <c r="G11" i="122"/>
  <c r="C11" i="122"/>
  <c r="AK10" i="122"/>
  <c r="AG10" i="122"/>
  <c r="AC10" i="122"/>
  <c r="AB10" i="122"/>
  <c r="AA10" i="122"/>
  <c r="Z10" i="122"/>
  <c r="V10" i="122"/>
  <c r="R10" i="122"/>
  <c r="O10" i="122" s="1"/>
  <c r="K10" i="122"/>
  <c r="G10" i="122"/>
  <c r="C10" i="122"/>
  <c r="AK9" i="122"/>
  <c r="AG9" i="122"/>
  <c r="AC9" i="122"/>
  <c r="AB9" i="122"/>
  <c r="AA9" i="122"/>
  <c r="Z9" i="122"/>
  <c r="V9" i="122"/>
  <c r="R9" i="122"/>
  <c r="O9" i="122" s="1"/>
  <c r="K9" i="122"/>
  <c r="G9" i="122"/>
  <c r="C9" i="122"/>
  <c r="AK8" i="122"/>
  <c r="AK7" i="122" s="1"/>
  <c r="AG8" i="122"/>
  <c r="AC8" i="122"/>
  <c r="AB8" i="122"/>
  <c r="AB7" i="122" s="1"/>
  <c r="AB6" i="122" s="1"/>
  <c r="AA8" i="122"/>
  <c r="Y8" i="122" s="1"/>
  <c r="Z8" i="122"/>
  <c r="V8" i="122"/>
  <c r="R8" i="122"/>
  <c r="O8" i="122" s="1"/>
  <c r="K8" i="122"/>
  <c r="G8" i="122"/>
  <c r="C8" i="122"/>
  <c r="AT7" i="122"/>
  <c r="AT6" i="122" s="1"/>
  <c r="AS7" i="122"/>
  <c r="AS6" i="122" s="1"/>
  <c r="AR7" i="122"/>
  <c r="AR6" i="122" s="1"/>
  <c r="AQ7" i="122"/>
  <c r="AP7" i="122"/>
  <c r="AP6" i="122" s="1"/>
  <c r="AO7" i="122"/>
  <c r="AO6" i="122" s="1"/>
  <c r="AN7" i="122"/>
  <c r="AN6" i="122" s="1"/>
  <c r="AM7" i="122"/>
  <c r="AL7" i="122"/>
  <c r="AL6" i="122" s="1"/>
  <c r="AJ7" i="122"/>
  <c r="AJ6" i="122" s="1"/>
  <c r="AI7" i="122"/>
  <c r="AI6" i="122" s="1"/>
  <c r="AH7" i="122"/>
  <c r="AF7" i="122"/>
  <c r="AF6" i="122" s="1"/>
  <c r="AE7" i="122"/>
  <c r="AE6" i="122" s="1"/>
  <c r="AD7" i="122"/>
  <c r="AD6" i="122" s="1"/>
  <c r="AA7" i="122"/>
  <c r="X7" i="122"/>
  <c r="W7" i="122"/>
  <c r="U7" i="122"/>
  <c r="T7" i="122"/>
  <c r="S7" i="122"/>
  <c r="Q7" i="122"/>
  <c r="P7" i="122"/>
  <c r="N7" i="122"/>
  <c r="M7" i="122"/>
  <c r="L7" i="122"/>
  <c r="J7" i="122"/>
  <c r="I7" i="122"/>
  <c r="I6" i="122" s="1"/>
  <c r="H7" i="122"/>
  <c r="F7" i="122"/>
  <c r="E7" i="122"/>
  <c r="D7" i="122"/>
  <c r="C7" i="122" s="1"/>
  <c r="AQ6" i="122"/>
  <c r="AM6" i="122"/>
  <c r="AH6" i="122"/>
  <c r="T6" i="122"/>
  <c r="S6" i="122"/>
  <c r="N6" i="122"/>
  <c r="M6" i="122"/>
  <c r="F6" i="122"/>
  <c r="L6" i="122" l="1"/>
  <c r="D6" i="122"/>
  <c r="K7" i="122"/>
  <c r="G14" i="122"/>
  <c r="C16" i="122"/>
  <c r="K24" i="122"/>
  <c r="AA24" i="122"/>
  <c r="AA6" i="122" s="1"/>
  <c r="K27" i="122"/>
  <c r="C34" i="122"/>
  <c r="J6" i="122"/>
  <c r="AC34" i="122"/>
  <c r="E6" i="122"/>
  <c r="G7" i="122"/>
  <c r="R7" i="122"/>
  <c r="R6" i="122" s="1"/>
  <c r="C14" i="122"/>
  <c r="O14" i="122"/>
  <c r="AC14" i="122"/>
  <c r="G24" i="122"/>
  <c r="AK24" i="122"/>
  <c r="G27" i="122"/>
  <c r="Y30" i="122"/>
  <c r="Y31" i="122"/>
  <c r="Y33" i="122"/>
  <c r="Z34" i="122"/>
  <c r="Y34" i="122" s="1"/>
  <c r="AC7" i="122"/>
  <c r="P6" i="122"/>
  <c r="V7" i="122"/>
  <c r="V6" i="122" s="1"/>
  <c r="Y9" i="122"/>
  <c r="AG7" i="122"/>
  <c r="Y10" i="122"/>
  <c r="Y7" i="122" s="1"/>
  <c r="Y6" i="122" s="1"/>
  <c r="K14" i="122"/>
  <c r="G16" i="122"/>
  <c r="V16" i="122"/>
  <c r="Y19" i="122"/>
  <c r="Y23" i="122"/>
  <c r="O24" i="122"/>
  <c r="Z24" i="122"/>
  <c r="Y24" i="122" s="1"/>
  <c r="Y25" i="122"/>
  <c r="O27" i="122"/>
  <c r="Y29" i="122"/>
  <c r="R34" i="122"/>
  <c r="O34" i="122" s="1"/>
  <c r="AG34" i="122"/>
  <c r="G34" i="122"/>
  <c r="H6" i="122"/>
  <c r="O7" i="122"/>
  <c r="AK6" i="122"/>
  <c r="O16" i="122"/>
  <c r="Z7" i="122"/>
  <c r="Z6" i="122" s="1"/>
  <c r="AC24" i="122"/>
  <c r="AC6" i="122" s="1"/>
  <c r="C6" i="122" l="1"/>
  <c r="AG6" i="122"/>
  <c r="G6" i="122"/>
  <c r="K6" i="122"/>
  <c r="O6" i="122"/>
  <c r="AK37" i="121" l="1"/>
  <c r="AG37" i="121"/>
  <c r="AC37" i="121"/>
  <c r="AB37" i="121"/>
  <c r="AA37" i="121"/>
  <c r="Z37" i="121"/>
  <c r="V37" i="121"/>
  <c r="V34" i="121" s="1"/>
  <c r="R37" i="121"/>
  <c r="O37" i="121" s="1"/>
  <c r="K37" i="121"/>
  <c r="G37" i="121"/>
  <c r="C37" i="121"/>
  <c r="O36" i="121"/>
  <c r="K36" i="121"/>
  <c r="G36" i="121"/>
  <c r="C36" i="121"/>
  <c r="AT34" i="121"/>
  <c r="AS34" i="121"/>
  <c r="AR34" i="121"/>
  <c r="AQ34" i="121"/>
  <c r="AP34" i="121"/>
  <c r="AO34" i="121"/>
  <c r="AN34" i="121"/>
  <c r="AM34" i="121"/>
  <c r="AL34" i="121"/>
  <c r="AJ34" i="121"/>
  <c r="AI34" i="121"/>
  <c r="AH34" i="121"/>
  <c r="AG34" i="121" s="1"/>
  <c r="AF34" i="121"/>
  <c r="AE34" i="121"/>
  <c r="AA34" i="121" s="1"/>
  <c r="AD34" i="121"/>
  <c r="AB34" i="121"/>
  <c r="X34" i="121"/>
  <c r="W34" i="121"/>
  <c r="U34" i="121"/>
  <c r="T34" i="121"/>
  <c r="S34" i="121"/>
  <c r="R34" i="121" s="1"/>
  <c r="O34" i="121" s="1"/>
  <c r="Q34" i="121"/>
  <c r="P34" i="121"/>
  <c r="N34" i="121"/>
  <c r="K34" i="121" s="1"/>
  <c r="M34" i="121"/>
  <c r="L34" i="121"/>
  <c r="J34" i="121"/>
  <c r="I34" i="121"/>
  <c r="G34" i="121" s="1"/>
  <c r="H34" i="121"/>
  <c r="F34" i="121"/>
  <c r="E34" i="121"/>
  <c r="C34" i="121" s="1"/>
  <c r="D34" i="121"/>
  <c r="AK33" i="121"/>
  <c r="AG33" i="121"/>
  <c r="AC33" i="121"/>
  <c r="AB33" i="121"/>
  <c r="AA33" i="121"/>
  <c r="Z33" i="121"/>
  <c r="Y33" i="121" s="1"/>
  <c r="V33" i="121"/>
  <c r="R33" i="121"/>
  <c r="O33" i="121" s="1"/>
  <c r="K33" i="121"/>
  <c r="G33" i="121"/>
  <c r="C33" i="121"/>
  <c r="AK32" i="121"/>
  <c r="AG32" i="121"/>
  <c r="AC32" i="121"/>
  <c r="AB32" i="121"/>
  <c r="AA32" i="121"/>
  <c r="Z32" i="121"/>
  <c r="Y32" i="121"/>
  <c r="V32" i="121"/>
  <c r="R32" i="121"/>
  <c r="O32" i="121" s="1"/>
  <c r="K32" i="121"/>
  <c r="G32" i="121"/>
  <c r="C32" i="121"/>
  <c r="AK31" i="121"/>
  <c r="AG31" i="121"/>
  <c r="AC31" i="121"/>
  <c r="AB31" i="121"/>
  <c r="AA31" i="121"/>
  <c r="Z31" i="121"/>
  <c r="Y31" i="121"/>
  <c r="V31" i="121"/>
  <c r="R31" i="121"/>
  <c r="O31" i="121" s="1"/>
  <c r="K31" i="121"/>
  <c r="G31" i="121"/>
  <c r="C31" i="121"/>
  <c r="AK30" i="121"/>
  <c r="AG30" i="121"/>
  <c r="AC30" i="121"/>
  <c r="AB30" i="121"/>
  <c r="AA30" i="121"/>
  <c r="Z30" i="121"/>
  <c r="Y30" i="121" s="1"/>
  <c r="V30" i="121"/>
  <c r="R30" i="121"/>
  <c r="O30" i="121" s="1"/>
  <c r="K30" i="121"/>
  <c r="G30" i="121"/>
  <c r="C30" i="121"/>
  <c r="AK29" i="121"/>
  <c r="AG29" i="121"/>
  <c r="AC29" i="121"/>
  <c r="AB29" i="121"/>
  <c r="AA29" i="121"/>
  <c r="Z29" i="121"/>
  <c r="V29" i="121"/>
  <c r="R29" i="121"/>
  <c r="O29" i="121" s="1"/>
  <c r="K29" i="121"/>
  <c r="G29" i="121"/>
  <c r="C29" i="121"/>
  <c r="AK28" i="121"/>
  <c r="AG28" i="121"/>
  <c r="AC28" i="121"/>
  <c r="AB28" i="121"/>
  <c r="AA28" i="121"/>
  <c r="Z28" i="121"/>
  <c r="V28" i="121"/>
  <c r="R28" i="121"/>
  <c r="O28" i="121" s="1"/>
  <c r="K28" i="121"/>
  <c r="G28" i="121"/>
  <c r="C28" i="121"/>
  <c r="AT27" i="121"/>
  <c r="AS27" i="121"/>
  <c r="AR27" i="121"/>
  <c r="AQ27" i="121"/>
  <c r="AP27" i="121"/>
  <c r="AO27" i="121"/>
  <c r="AN27" i="121"/>
  <c r="AM27" i="121"/>
  <c r="AL27" i="121"/>
  <c r="Z27" i="121" s="1"/>
  <c r="AJ27" i="121"/>
  <c r="AI27" i="121"/>
  <c r="AG27" i="121" s="1"/>
  <c r="AH27" i="121"/>
  <c r="AF27" i="121"/>
  <c r="AE27" i="121"/>
  <c r="AD27" i="121"/>
  <c r="AC27" i="121" s="1"/>
  <c r="AB27" i="121"/>
  <c r="X27" i="121"/>
  <c r="W27" i="121"/>
  <c r="U27" i="121"/>
  <c r="T27" i="121"/>
  <c r="S27" i="121"/>
  <c r="Q27" i="121"/>
  <c r="P27" i="121"/>
  <c r="N27" i="121"/>
  <c r="M27" i="121"/>
  <c r="L27" i="121"/>
  <c r="K27" i="121" s="1"/>
  <c r="J27" i="121"/>
  <c r="I27" i="121"/>
  <c r="H27" i="121"/>
  <c r="F27" i="121"/>
  <c r="E27" i="121"/>
  <c r="D27" i="121"/>
  <c r="C27" i="121" s="1"/>
  <c r="AK26" i="121"/>
  <c r="AG26" i="121"/>
  <c r="AC26" i="121"/>
  <c r="AB26" i="121"/>
  <c r="AA26" i="121"/>
  <c r="Z26" i="121"/>
  <c r="V26" i="121"/>
  <c r="R26" i="121"/>
  <c r="O26" i="121"/>
  <c r="K26" i="121"/>
  <c r="G26" i="121"/>
  <c r="C26" i="121"/>
  <c r="AK25" i="121"/>
  <c r="AG25" i="121"/>
  <c r="AC25" i="121"/>
  <c r="AB25" i="121"/>
  <c r="AA25" i="121"/>
  <c r="Y25" i="121" s="1"/>
  <c r="Z25" i="121"/>
  <c r="V25" i="121"/>
  <c r="V24" i="121" s="1"/>
  <c r="R25" i="121"/>
  <c r="O25" i="121" s="1"/>
  <c r="K25" i="121"/>
  <c r="G25" i="121"/>
  <c r="C25" i="121"/>
  <c r="AT24" i="121"/>
  <c r="AS24" i="121"/>
  <c r="AR24" i="121"/>
  <c r="AQ24" i="121"/>
  <c r="AQ6" i="121" s="1"/>
  <c r="AP24" i="121"/>
  <c r="AO24" i="121"/>
  <c r="AN24" i="121"/>
  <c r="AM24" i="121"/>
  <c r="AK24" i="121" s="1"/>
  <c r="AL24" i="121"/>
  <c r="AJ24" i="121"/>
  <c r="AI24" i="121"/>
  <c r="AH24" i="121"/>
  <c r="AG24" i="121" s="1"/>
  <c r="AF24" i="121"/>
  <c r="AE24" i="121"/>
  <c r="AD24" i="121"/>
  <c r="Z24" i="121" s="1"/>
  <c r="X24" i="121"/>
  <c r="W24" i="121"/>
  <c r="W6" i="121" s="1"/>
  <c r="U24" i="121"/>
  <c r="T24" i="121"/>
  <c r="S24" i="121"/>
  <c r="R24" i="121" s="1"/>
  <c r="Q24" i="121"/>
  <c r="P24" i="121"/>
  <c r="N24" i="121"/>
  <c r="M24" i="121"/>
  <c r="L24" i="121"/>
  <c r="J24" i="121"/>
  <c r="I24" i="121"/>
  <c r="H24" i="121"/>
  <c r="F24" i="121"/>
  <c r="E24" i="121"/>
  <c r="D24" i="121"/>
  <c r="C24" i="121" s="1"/>
  <c r="AK23" i="121"/>
  <c r="AG23" i="121"/>
  <c r="AC23" i="121"/>
  <c r="AB23" i="121"/>
  <c r="AA23" i="121"/>
  <c r="Z23" i="121"/>
  <c r="V23" i="121"/>
  <c r="R23" i="121"/>
  <c r="O23" i="121" s="1"/>
  <c r="K23" i="121"/>
  <c r="G23" i="121"/>
  <c r="C23" i="121"/>
  <c r="AK22" i="121"/>
  <c r="AG22" i="121"/>
  <c r="AC22" i="121"/>
  <c r="AB22" i="121"/>
  <c r="AA22" i="121"/>
  <c r="Z22" i="121"/>
  <c r="V22" i="121"/>
  <c r="R22" i="121"/>
  <c r="O22" i="121"/>
  <c r="K22" i="121"/>
  <c r="G22" i="121"/>
  <c r="C22" i="121"/>
  <c r="AK21" i="121"/>
  <c r="AG21" i="121"/>
  <c r="AC21" i="121"/>
  <c r="AB21" i="121"/>
  <c r="AA21" i="121"/>
  <c r="Y21" i="121" s="1"/>
  <c r="Z21" i="121"/>
  <c r="V21" i="121"/>
  <c r="R21" i="121"/>
  <c r="O21" i="121" s="1"/>
  <c r="K21" i="121"/>
  <c r="G21" i="121"/>
  <c r="C21" i="121"/>
  <c r="AK20" i="121"/>
  <c r="AG20" i="121"/>
  <c r="AC20" i="121"/>
  <c r="AB20" i="121"/>
  <c r="AA20" i="121"/>
  <c r="Z20" i="121"/>
  <c r="Y20" i="121" s="1"/>
  <c r="V20" i="121"/>
  <c r="R20" i="121"/>
  <c r="O20" i="121" s="1"/>
  <c r="K20" i="121"/>
  <c r="G20" i="121"/>
  <c r="C20" i="121"/>
  <c r="AK19" i="121"/>
  <c r="AG19" i="121"/>
  <c r="AC19" i="121"/>
  <c r="AB19" i="121"/>
  <c r="AA19" i="121"/>
  <c r="Z19" i="121"/>
  <c r="Y19" i="121" s="1"/>
  <c r="V19" i="121"/>
  <c r="R19" i="121"/>
  <c r="O19" i="121" s="1"/>
  <c r="K19" i="121"/>
  <c r="G19" i="121"/>
  <c r="C19" i="121"/>
  <c r="AK18" i="121"/>
  <c r="AG18" i="121"/>
  <c r="AC18" i="121"/>
  <c r="AB18" i="121"/>
  <c r="AA18" i="121"/>
  <c r="Z18" i="121"/>
  <c r="Y18" i="121" s="1"/>
  <c r="V18" i="121"/>
  <c r="R18" i="121"/>
  <c r="O18" i="121" s="1"/>
  <c r="K18" i="121"/>
  <c r="G18" i="121"/>
  <c r="C18" i="121"/>
  <c r="AK17" i="121"/>
  <c r="AG17" i="121"/>
  <c r="AC17" i="121"/>
  <c r="AB17" i="121"/>
  <c r="AA17" i="121"/>
  <c r="Z17" i="121"/>
  <c r="V17" i="121"/>
  <c r="R17" i="121"/>
  <c r="O17" i="121" s="1"/>
  <c r="K17" i="121"/>
  <c r="G17" i="121"/>
  <c r="C17" i="121"/>
  <c r="AT16" i="121"/>
  <c r="AS16" i="121"/>
  <c r="AR16" i="121"/>
  <c r="AQ16" i="121"/>
  <c r="AP16" i="121"/>
  <c r="AO16" i="121"/>
  <c r="AN16" i="121"/>
  <c r="AM16" i="121"/>
  <c r="AL16" i="121"/>
  <c r="AJ16" i="121"/>
  <c r="AI16" i="121"/>
  <c r="AG16" i="121" s="1"/>
  <c r="AH16" i="121"/>
  <c r="AF16" i="121"/>
  <c r="AB16" i="121" s="1"/>
  <c r="AE16" i="121"/>
  <c r="AD16" i="121"/>
  <c r="Z16" i="121" s="1"/>
  <c r="X16" i="121"/>
  <c r="W16" i="121"/>
  <c r="U16" i="121"/>
  <c r="T16" i="121"/>
  <c r="S16" i="121"/>
  <c r="R16" i="121" s="1"/>
  <c r="Q16" i="121"/>
  <c r="P16" i="121"/>
  <c r="N16" i="121"/>
  <c r="M16" i="121"/>
  <c r="L16" i="121"/>
  <c r="J16" i="121"/>
  <c r="I16" i="121"/>
  <c r="G16" i="121" s="1"/>
  <c r="H16" i="121"/>
  <c r="F16" i="121"/>
  <c r="E16" i="121"/>
  <c r="C16" i="121" s="1"/>
  <c r="D16" i="121"/>
  <c r="AK15" i="121"/>
  <c r="AG15" i="121"/>
  <c r="AC15" i="121"/>
  <c r="AB15" i="121"/>
  <c r="AA15" i="121"/>
  <c r="Z15" i="121"/>
  <c r="Y15" i="121" s="1"/>
  <c r="V15" i="121"/>
  <c r="R15" i="121"/>
  <c r="O15" i="121" s="1"/>
  <c r="K15" i="121"/>
  <c r="G15" i="121"/>
  <c r="C15" i="121"/>
  <c r="AT14" i="121"/>
  <c r="AS14" i="121"/>
  <c r="AR14" i="121"/>
  <c r="AQ14" i="121"/>
  <c r="AP14" i="121"/>
  <c r="AO14" i="121"/>
  <c r="AN14" i="121"/>
  <c r="AM14" i="121"/>
  <c r="AL14" i="121"/>
  <c r="AJ14" i="121"/>
  <c r="AB14" i="121" s="1"/>
  <c r="AI14" i="121"/>
  <c r="AH14" i="121"/>
  <c r="AG14" i="121" s="1"/>
  <c r="AF14" i="121"/>
  <c r="AE14" i="121"/>
  <c r="AA14" i="121" s="1"/>
  <c r="AD14" i="121"/>
  <c r="Z14" i="121"/>
  <c r="X14" i="121"/>
  <c r="W14" i="121"/>
  <c r="V14" i="121"/>
  <c r="U14" i="121"/>
  <c r="U6" i="121" s="1"/>
  <c r="T14" i="121"/>
  <c r="S14" i="121"/>
  <c r="Q14" i="121"/>
  <c r="P14" i="121"/>
  <c r="N14" i="121"/>
  <c r="M14" i="121"/>
  <c r="L14" i="121"/>
  <c r="J14" i="121"/>
  <c r="J6" i="121" s="1"/>
  <c r="I14" i="121"/>
  <c r="H14" i="121"/>
  <c r="F14" i="121"/>
  <c r="E14" i="121"/>
  <c r="E6" i="121" s="1"/>
  <c r="D14" i="121"/>
  <c r="AK13" i="121"/>
  <c r="AG13" i="121"/>
  <c r="AC13" i="121"/>
  <c r="AB13" i="121"/>
  <c r="AA13" i="121"/>
  <c r="Z13" i="121"/>
  <c r="Y13" i="121"/>
  <c r="V13" i="121"/>
  <c r="R13" i="121"/>
  <c r="O13" i="121" s="1"/>
  <c r="K13" i="121"/>
  <c r="G13" i="121"/>
  <c r="C13" i="121"/>
  <c r="AK12" i="121"/>
  <c r="AG12" i="121"/>
  <c r="AC12" i="121"/>
  <c r="AB12" i="121"/>
  <c r="AA12" i="121"/>
  <c r="Z12" i="121"/>
  <c r="V12" i="121"/>
  <c r="R12" i="121"/>
  <c r="O12" i="121"/>
  <c r="K12" i="121"/>
  <c r="G12" i="121"/>
  <c r="C12" i="121"/>
  <c r="AK11" i="121"/>
  <c r="AG11" i="121"/>
  <c r="AC11" i="121"/>
  <c r="AB11" i="121"/>
  <c r="AA11" i="121"/>
  <c r="Y11" i="121" s="1"/>
  <c r="Z11" i="121"/>
  <c r="V11" i="121"/>
  <c r="R11" i="121"/>
  <c r="O11" i="121" s="1"/>
  <c r="K11" i="121"/>
  <c r="G11" i="121"/>
  <c r="C11" i="121"/>
  <c r="AK10" i="121"/>
  <c r="AG10" i="121"/>
  <c r="AC10" i="121"/>
  <c r="AB10" i="121"/>
  <c r="AA10" i="121"/>
  <c r="Z10" i="121"/>
  <c r="Y10" i="121" s="1"/>
  <c r="V10" i="121"/>
  <c r="R10" i="121"/>
  <c r="O10" i="121" s="1"/>
  <c r="K10" i="121"/>
  <c r="G10" i="121"/>
  <c r="C10" i="121"/>
  <c r="AK9" i="121"/>
  <c r="AG9" i="121"/>
  <c r="AC9" i="121"/>
  <c r="AB9" i="121"/>
  <c r="AB7" i="121" s="1"/>
  <c r="AB6" i="121" s="1"/>
  <c r="AA9" i="121"/>
  <c r="Z9" i="121"/>
  <c r="Z7" i="121" s="1"/>
  <c r="V9" i="121"/>
  <c r="R9" i="121"/>
  <c r="O9" i="121" s="1"/>
  <c r="K9" i="121"/>
  <c r="G9" i="121"/>
  <c r="C9" i="121"/>
  <c r="AK8" i="121"/>
  <c r="AK7" i="121" s="1"/>
  <c r="AG8" i="121"/>
  <c r="AC8" i="121"/>
  <c r="AB8" i="121"/>
  <c r="AA8" i="121"/>
  <c r="Z8" i="121"/>
  <c r="V8" i="121"/>
  <c r="R8" i="121"/>
  <c r="O8" i="121"/>
  <c r="K8" i="121"/>
  <c r="G8" i="121"/>
  <c r="C8" i="121"/>
  <c r="AT7" i="121"/>
  <c r="AT6" i="121" s="1"/>
  <c r="AS7" i="121"/>
  <c r="AR7" i="121"/>
  <c r="AR6" i="121" s="1"/>
  <c r="AQ7" i="121"/>
  <c r="AP7" i="121"/>
  <c r="AP6" i="121" s="1"/>
  <c r="AO7" i="121"/>
  <c r="AN7" i="121"/>
  <c r="AN6" i="121" s="1"/>
  <c r="AM7" i="121"/>
  <c r="AL7" i="121"/>
  <c r="AL6" i="121" s="1"/>
  <c r="AJ7" i="121"/>
  <c r="AI7" i="121"/>
  <c r="AI6" i="121" s="1"/>
  <c r="AH7" i="121"/>
  <c r="AF7" i="121"/>
  <c r="AF6" i="121" s="1"/>
  <c r="AE7" i="121"/>
  <c r="AD7" i="121"/>
  <c r="AD6" i="121" s="1"/>
  <c r="AA7" i="121"/>
  <c r="X7" i="121"/>
  <c r="W7" i="121"/>
  <c r="V7" i="121"/>
  <c r="U7" i="121"/>
  <c r="T7" i="121"/>
  <c r="R7" i="121" s="1"/>
  <c r="S7" i="121"/>
  <c r="Q7" i="121"/>
  <c r="Q6" i="121" s="1"/>
  <c r="P7" i="121"/>
  <c r="N7" i="121"/>
  <c r="M7" i="121"/>
  <c r="L7" i="121"/>
  <c r="K7" i="121" s="1"/>
  <c r="J7" i="121"/>
  <c r="I7" i="121"/>
  <c r="H7" i="121"/>
  <c r="F7" i="121"/>
  <c r="E7" i="121"/>
  <c r="D7" i="121"/>
  <c r="AS6" i="121"/>
  <c r="AO6" i="121"/>
  <c r="AJ6" i="121"/>
  <c r="AE6" i="121"/>
  <c r="X6" i="121"/>
  <c r="S6" i="121"/>
  <c r="L6" i="121"/>
  <c r="F6" i="121"/>
  <c r="O16" i="121" l="1"/>
  <c r="N6" i="121"/>
  <c r="K16" i="121"/>
  <c r="H6" i="121"/>
  <c r="Y14" i="121"/>
  <c r="I6" i="121"/>
  <c r="AH6" i="121"/>
  <c r="C7" i="121"/>
  <c r="P6" i="121"/>
  <c r="Y8" i="121"/>
  <c r="AG7" i="121"/>
  <c r="AG6" i="121" s="1"/>
  <c r="Y9" i="121"/>
  <c r="C14" i="121"/>
  <c r="R14" i="121"/>
  <c r="AC14" i="121"/>
  <c r="AK16" i="121"/>
  <c r="V16" i="121"/>
  <c r="Y22" i="121"/>
  <c r="Y23" i="121"/>
  <c r="G24" i="121"/>
  <c r="AC24" i="121"/>
  <c r="G27" i="121"/>
  <c r="AA27" i="121"/>
  <c r="Y27" i="121" s="1"/>
  <c r="Y28" i="121"/>
  <c r="AK34" i="121"/>
  <c r="AK6" i="121"/>
  <c r="M6" i="121"/>
  <c r="T6" i="121"/>
  <c r="G7" i="121"/>
  <c r="AC7" i="121"/>
  <c r="AC6" i="121" s="1"/>
  <c r="Y12" i="121"/>
  <c r="K14" i="121"/>
  <c r="AK14" i="121"/>
  <c r="AC16" i="121"/>
  <c r="Y17" i="121"/>
  <c r="O24" i="121"/>
  <c r="AA24" i="121"/>
  <c r="Y26" i="121"/>
  <c r="R27" i="121"/>
  <c r="O27" i="121" s="1"/>
  <c r="AK27" i="121"/>
  <c r="V27" i="121"/>
  <c r="Y29" i="121"/>
  <c r="AC34" i="121"/>
  <c r="Y37" i="121"/>
  <c r="O14" i="121"/>
  <c r="D6" i="121"/>
  <c r="C6" i="121" s="1"/>
  <c r="AM6" i="121"/>
  <c r="G14" i="121"/>
  <c r="G6" i="121" s="1"/>
  <c r="AA16" i="121"/>
  <c r="Y16" i="121" s="1"/>
  <c r="K24" i="121"/>
  <c r="Z34" i="121"/>
  <c r="Y34" i="121" s="1"/>
  <c r="R6" i="121"/>
  <c r="Y24" i="121"/>
  <c r="O7" i="121"/>
  <c r="O6" i="121" l="1"/>
  <c r="K6" i="121"/>
  <c r="AA6" i="121"/>
  <c r="Y7" i="121"/>
  <c r="Y6" i="121" s="1"/>
  <c r="V6" i="121"/>
  <c r="Z6" i="121"/>
  <c r="AK37" i="120"/>
  <c r="AG37" i="120"/>
  <c r="AC37" i="120"/>
  <c r="AB37" i="120"/>
  <c r="AA37" i="120"/>
  <c r="Z37" i="120"/>
  <c r="Y37" i="120" s="1"/>
  <c r="V37" i="120"/>
  <c r="V34" i="120" s="1"/>
  <c r="R37" i="120"/>
  <c r="O37" i="120" s="1"/>
  <c r="K37" i="120"/>
  <c r="G37" i="120"/>
  <c r="C37" i="120"/>
  <c r="O36" i="120"/>
  <c r="K36" i="120"/>
  <c r="G36" i="120"/>
  <c r="C36" i="120"/>
  <c r="C35" i="120"/>
  <c r="AT34" i="120"/>
  <c r="AS34" i="120"/>
  <c r="AR34" i="120"/>
  <c r="AQ34" i="120"/>
  <c r="AP34" i="120"/>
  <c r="AO34" i="120"/>
  <c r="AN34" i="120"/>
  <c r="AM34" i="120"/>
  <c r="AL34" i="120"/>
  <c r="AK34" i="120" s="1"/>
  <c r="AJ34" i="120"/>
  <c r="AI34" i="120"/>
  <c r="AA34" i="120" s="1"/>
  <c r="AH34" i="120"/>
  <c r="AF34" i="120"/>
  <c r="AB34" i="120" s="1"/>
  <c r="AE34" i="120"/>
  <c r="AD34" i="120"/>
  <c r="AC34" i="120" s="1"/>
  <c r="X34" i="120"/>
  <c r="W34" i="120"/>
  <c r="U34" i="120"/>
  <c r="T34" i="120"/>
  <c r="R34" i="120" s="1"/>
  <c r="S34" i="120"/>
  <c r="Q34" i="120"/>
  <c r="P34" i="120"/>
  <c r="N34" i="120"/>
  <c r="M34" i="120"/>
  <c r="L34" i="120"/>
  <c r="J34" i="120"/>
  <c r="G34" i="120" s="1"/>
  <c r="I34" i="120"/>
  <c r="H34" i="120"/>
  <c r="F34" i="120"/>
  <c r="E34" i="120"/>
  <c r="D34" i="120"/>
  <c r="AK33" i="120"/>
  <c r="AG33" i="120"/>
  <c r="AC33" i="120"/>
  <c r="AB33" i="120"/>
  <c r="AA33" i="120"/>
  <c r="Y33" i="120" s="1"/>
  <c r="Z33" i="120"/>
  <c r="V33" i="120"/>
  <c r="R33" i="120"/>
  <c r="O33" i="120" s="1"/>
  <c r="K33" i="120"/>
  <c r="G33" i="120"/>
  <c r="C33" i="120"/>
  <c r="AK32" i="120"/>
  <c r="AG32" i="120"/>
  <c r="AC32" i="120"/>
  <c r="AB32" i="120"/>
  <c r="AA32" i="120"/>
  <c r="Z32" i="120"/>
  <c r="Y32" i="120" s="1"/>
  <c r="V32" i="120"/>
  <c r="R32" i="120"/>
  <c r="O32" i="120" s="1"/>
  <c r="K32" i="120"/>
  <c r="G32" i="120"/>
  <c r="C32" i="120"/>
  <c r="AK31" i="120"/>
  <c r="AG31" i="120"/>
  <c r="AC31" i="120"/>
  <c r="AB31" i="120"/>
  <c r="AA31" i="120"/>
  <c r="Z31" i="120"/>
  <c r="Y31" i="120" s="1"/>
  <c r="V31" i="120"/>
  <c r="R31" i="120"/>
  <c r="O31" i="120" s="1"/>
  <c r="K31" i="120"/>
  <c r="G31" i="120"/>
  <c r="C31" i="120"/>
  <c r="AK30" i="120"/>
  <c r="AG30" i="120"/>
  <c r="AC30" i="120"/>
  <c r="AB30" i="120"/>
  <c r="AA30" i="120"/>
  <c r="Z30" i="120"/>
  <c r="Y30" i="120" s="1"/>
  <c r="V30" i="120"/>
  <c r="R30" i="120"/>
  <c r="O30" i="120" s="1"/>
  <c r="K30" i="120"/>
  <c r="G30" i="120"/>
  <c r="C30" i="120"/>
  <c r="AK29" i="120"/>
  <c r="AG29" i="120"/>
  <c r="AC29" i="120"/>
  <c r="AB29" i="120"/>
  <c r="AA29" i="120"/>
  <c r="Z29" i="120"/>
  <c r="V29" i="120"/>
  <c r="R29" i="120"/>
  <c r="O29" i="120" s="1"/>
  <c r="K29" i="120"/>
  <c r="G29" i="120"/>
  <c r="C29" i="120"/>
  <c r="AK28" i="120"/>
  <c r="AG28" i="120"/>
  <c r="AC28" i="120"/>
  <c r="AB28" i="120"/>
  <c r="AA28" i="120"/>
  <c r="Z28" i="120"/>
  <c r="V28" i="120"/>
  <c r="R28" i="120"/>
  <c r="O28" i="120"/>
  <c r="K28" i="120"/>
  <c r="G28" i="120"/>
  <c r="C28" i="120"/>
  <c r="AT27" i="120"/>
  <c r="AS27" i="120"/>
  <c r="AR27" i="120"/>
  <c r="AQ27" i="120"/>
  <c r="AP27" i="120"/>
  <c r="AO27" i="120"/>
  <c r="AN27" i="120"/>
  <c r="AM27" i="120"/>
  <c r="AL27" i="120"/>
  <c r="AK27" i="120" s="1"/>
  <c r="AJ27" i="120"/>
  <c r="AI27" i="120"/>
  <c r="AH27" i="120"/>
  <c r="AF27" i="120"/>
  <c r="AB27" i="120" s="1"/>
  <c r="AE27" i="120"/>
  <c r="AD27" i="120"/>
  <c r="AC27" i="120" s="1"/>
  <c r="AA27" i="120"/>
  <c r="X27" i="120"/>
  <c r="W27" i="120"/>
  <c r="U27" i="120"/>
  <c r="T27" i="120"/>
  <c r="S27" i="120"/>
  <c r="Q27" i="120"/>
  <c r="P27" i="120"/>
  <c r="N27" i="120"/>
  <c r="M27" i="120"/>
  <c r="L27" i="120"/>
  <c r="K27" i="120" s="1"/>
  <c r="J27" i="120"/>
  <c r="I27" i="120"/>
  <c r="H27" i="120"/>
  <c r="F27" i="120"/>
  <c r="E27" i="120"/>
  <c r="D27" i="120"/>
  <c r="AK26" i="120"/>
  <c r="AG26" i="120"/>
  <c r="AC26" i="120"/>
  <c r="AB26" i="120"/>
  <c r="AA26" i="120"/>
  <c r="Z26" i="120"/>
  <c r="Y26" i="120"/>
  <c r="V26" i="120"/>
  <c r="R26" i="120"/>
  <c r="O26" i="120" s="1"/>
  <c r="K26" i="120"/>
  <c r="G26" i="120"/>
  <c r="C26" i="120"/>
  <c r="AK25" i="120"/>
  <c r="AG25" i="120"/>
  <c r="AC25" i="120"/>
  <c r="AB25" i="120"/>
  <c r="AA25" i="120"/>
  <c r="Z25" i="120"/>
  <c r="V25" i="120"/>
  <c r="R25" i="120"/>
  <c r="O25" i="120"/>
  <c r="K25" i="120"/>
  <c r="G25" i="120"/>
  <c r="C25" i="120"/>
  <c r="AT24" i="120"/>
  <c r="AS24" i="120"/>
  <c r="AR24" i="120"/>
  <c r="AQ24" i="120"/>
  <c r="AP24" i="120"/>
  <c r="AO24" i="120"/>
  <c r="AN24" i="120"/>
  <c r="AN6" i="120" s="1"/>
  <c r="AM24" i="120"/>
  <c r="AL24" i="120"/>
  <c r="AK24" i="120" s="1"/>
  <c r="AJ24" i="120"/>
  <c r="AI24" i="120"/>
  <c r="AI6" i="120" s="1"/>
  <c r="AH24" i="120"/>
  <c r="AF24" i="120"/>
  <c r="AE24" i="120"/>
  <c r="AA24" i="120" s="1"/>
  <c r="AD24" i="120"/>
  <c r="AC24" i="120" s="1"/>
  <c r="X24" i="120"/>
  <c r="W24" i="120"/>
  <c r="V24" i="120"/>
  <c r="U24" i="120"/>
  <c r="T24" i="120"/>
  <c r="S24" i="120"/>
  <c r="Q24" i="120"/>
  <c r="P24" i="120"/>
  <c r="N24" i="120"/>
  <c r="M24" i="120"/>
  <c r="L24" i="120"/>
  <c r="J24" i="120"/>
  <c r="I24" i="120"/>
  <c r="G24" i="120" s="1"/>
  <c r="H24" i="120"/>
  <c r="F24" i="120"/>
  <c r="E24" i="120"/>
  <c r="D24" i="120"/>
  <c r="AK23" i="120"/>
  <c r="AG23" i="120"/>
  <c r="AC23" i="120"/>
  <c r="AB23" i="120"/>
  <c r="AA23" i="120"/>
  <c r="Z23" i="120"/>
  <c r="Y23" i="120" s="1"/>
  <c r="V23" i="120"/>
  <c r="R23" i="120"/>
  <c r="O23" i="120"/>
  <c r="K23" i="120"/>
  <c r="G23" i="120"/>
  <c r="C23" i="120"/>
  <c r="AK22" i="120"/>
  <c r="AG22" i="120"/>
  <c r="AC22" i="120"/>
  <c r="AB22" i="120"/>
  <c r="AA22" i="120"/>
  <c r="Z22" i="120"/>
  <c r="V22" i="120"/>
  <c r="R22" i="120"/>
  <c r="O22" i="120" s="1"/>
  <c r="K22" i="120"/>
  <c r="G22" i="120"/>
  <c r="C22" i="120"/>
  <c r="AK21" i="120"/>
  <c r="AG21" i="120"/>
  <c r="AC21" i="120"/>
  <c r="AB21" i="120"/>
  <c r="AA21" i="120"/>
  <c r="Z21" i="120"/>
  <c r="Y21" i="120" s="1"/>
  <c r="V21" i="120"/>
  <c r="R21" i="120"/>
  <c r="O21" i="120"/>
  <c r="K21" i="120"/>
  <c r="G21" i="120"/>
  <c r="C21" i="120"/>
  <c r="AK20" i="120"/>
  <c r="AG20" i="120"/>
  <c r="AC20" i="120"/>
  <c r="AB20" i="120"/>
  <c r="AA20" i="120"/>
  <c r="Z20" i="120"/>
  <c r="Y20" i="120"/>
  <c r="V20" i="120"/>
  <c r="R20" i="120"/>
  <c r="O20" i="120" s="1"/>
  <c r="K20" i="120"/>
  <c r="G20" i="120"/>
  <c r="C20" i="120"/>
  <c r="AK19" i="120"/>
  <c r="AG19" i="120"/>
  <c r="AC19" i="120"/>
  <c r="AB19" i="120"/>
  <c r="AA19" i="120"/>
  <c r="Z19" i="120"/>
  <c r="V19" i="120"/>
  <c r="R19" i="120"/>
  <c r="O19" i="120"/>
  <c r="K19" i="120"/>
  <c r="G19" i="120"/>
  <c r="C19" i="120"/>
  <c r="AK18" i="120"/>
  <c r="AG18" i="120"/>
  <c r="AC18" i="120"/>
  <c r="AB18" i="120"/>
  <c r="AA18" i="120"/>
  <c r="Y18" i="120" s="1"/>
  <c r="Z18" i="120"/>
  <c r="V18" i="120"/>
  <c r="R18" i="120"/>
  <c r="O18" i="120" s="1"/>
  <c r="K18" i="120"/>
  <c r="G18" i="120"/>
  <c r="C18" i="120"/>
  <c r="AK17" i="120"/>
  <c r="AG17" i="120"/>
  <c r="AC17" i="120"/>
  <c r="AB17" i="120"/>
  <c r="AA17" i="120"/>
  <c r="Z17" i="120"/>
  <c r="Y17" i="120" s="1"/>
  <c r="V17" i="120"/>
  <c r="R17" i="120"/>
  <c r="O17" i="120" s="1"/>
  <c r="K17" i="120"/>
  <c r="G17" i="120"/>
  <c r="C17" i="120"/>
  <c r="AT16" i="120"/>
  <c r="AS16" i="120"/>
  <c r="AR16" i="120"/>
  <c r="AQ16" i="120"/>
  <c r="AQ6" i="120" s="1"/>
  <c r="AP16" i="120"/>
  <c r="AO16" i="120"/>
  <c r="AN16" i="120"/>
  <c r="AM16" i="120"/>
  <c r="AM6" i="120" s="1"/>
  <c r="AL16" i="120"/>
  <c r="AJ16" i="120"/>
  <c r="AI16" i="120"/>
  <c r="AH16" i="120"/>
  <c r="AG16" i="120" s="1"/>
  <c r="AF16" i="120"/>
  <c r="AE16" i="120"/>
  <c r="AA16" i="120" s="1"/>
  <c r="AD16" i="120"/>
  <c r="AB16" i="120"/>
  <c r="X16" i="120"/>
  <c r="W16" i="120"/>
  <c r="W6" i="120" s="1"/>
  <c r="U16" i="120"/>
  <c r="T16" i="120"/>
  <c r="R16" i="120" s="1"/>
  <c r="S16" i="120"/>
  <c r="Q16" i="120"/>
  <c r="P16" i="120"/>
  <c r="N16" i="120"/>
  <c r="M16" i="120"/>
  <c r="L16" i="120"/>
  <c r="K16" i="120" s="1"/>
  <c r="J16" i="120"/>
  <c r="I16" i="120"/>
  <c r="H16" i="120"/>
  <c r="F16" i="120"/>
  <c r="E16" i="120"/>
  <c r="D16" i="120"/>
  <c r="AK15" i="120"/>
  <c r="AG15" i="120"/>
  <c r="AC15" i="120"/>
  <c r="AB15" i="120"/>
  <c r="AA15" i="120"/>
  <c r="Z15" i="120"/>
  <c r="Y15" i="120" s="1"/>
  <c r="V15" i="120"/>
  <c r="R15" i="120"/>
  <c r="O15" i="120" s="1"/>
  <c r="K15" i="120"/>
  <c r="G15" i="120"/>
  <c r="C15" i="120"/>
  <c r="AT14" i="120"/>
  <c r="AS14" i="120"/>
  <c r="AR14" i="120"/>
  <c r="AQ14" i="120"/>
  <c r="AP14" i="120"/>
  <c r="AO14" i="120"/>
  <c r="AO6" i="120" s="1"/>
  <c r="AN14" i="120"/>
  <c r="AM14" i="120"/>
  <c r="AL14" i="120"/>
  <c r="AK14" i="120"/>
  <c r="AJ14" i="120"/>
  <c r="AI14" i="120"/>
  <c r="AH14" i="120"/>
  <c r="AG14" i="120"/>
  <c r="AF14" i="120"/>
  <c r="AE14" i="120"/>
  <c r="AD14" i="120"/>
  <c r="AC14" i="120"/>
  <c r="AB14" i="120"/>
  <c r="AA14" i="120"/>
  <c r="Z14" i="120"/>
  <c r="Y14" i="120"/>
  <c r="X14" i="120"/>
  <c r="W14" i="120"/>
  <c r="V14" i="120"/>
  <c r="U14" i="120"/>
  <c r="U6" i="120" s="1"/>
  <c r="T14" i="120"/>
  <c r="S14" i="120"/>
  <c r="R14" i="120" s="1"/>
  <c r="Q14" i="120"/>
  <c r="P14" i="120"/>
  <c r="N14" i="120"/>
  <c r="M14" i="120"/>
  <c r="K14" i="120" s="1"/>
  <c r="L14" i="120"/>
  <c r="J14" i="120"/>
  <c r="I14" i="120"/>
  <c r="H14" i="120"/>
  <c r="F14" i="120"/>
  <c r="E14" i="120"/>
  <c r="C14" i="120" s="1"/>
  <c r="D14" i="120"/>
  <c r="AK13" i="120"/>
  <c r="AG13" i="120"/>
  <c r="AC13" i="120"/>
  <c r="AB13" i="120"/>
  <c r="AA13" i="120"/>
  <c r="Z13" i="120"/>
  <c r="V13" i="120"/>
  <c r="R13" i="120"/>
  <c r="O13" i="120"/>
  <c r="K13" i="120"/>
  <c r="G13" i="120"/>
  <c r="C13" i="120"/>
  <c r="AK12" i="120"/>
  <c r="AG12" i="120"/>
  <c r="AC12" i="120"/>
  <c r="AB12" i="120"/>
  <c r="AA12" i="120"/>
  <c r="Y12" i="120" s="1"/>
  <c r="Z12" i="120"/>
  <c r="V12" i="120"/>
  <c r="R12" i="120"/>
  <c r="O12" i="120" s="1"/>
  <c r="K12" i="120"/>
  <c r="G12" i="120"/>
  <c r="C12" i="120"/>
  <c r="AK11" i="120"/>
  <c r="AG11" i="120"/>
  <c r="AC11" i="120"/>
  <c r="AB11" i="120"/>
  <c r="AA11" i="120"/>
  <c r="Z11" i="120"/>
  <c r="Y11" i="120" s="1"/>
  <c r="V11" i="120"/>
  <c r="R11" i="120"/>
  <c r="O11" i="120" s="1"/>
  <c r="K11" i="120"/>
  <c r="G11" i="120"/>
  <c r="C11" i="120"/>
  <c r="AK10" i="120"/>
  <c r="AG10" i="120"/>
  <c r="AC10" i="120"/>
  <c r="AB10" i="120"/>
  <c r="AA10" i="120"/>
  <c r="Z10" i="120"/>
  <c r="Y10" i="120" s="1"/>
  <c r="V10" i="120"/>
  <c r="R10" i="120"/>
  <c r="O10" i="120" s="1"/>
  <c r="K10" i="120"/>
  <c r="G10" i="120"/>
  <c r="C10" i="120"/>
  <c r="AK9" i="120"/>
  <c r="AG9" i="120"/>
  <c r="AC9" i="120"/>
  <c r="AB9" i="120"/>
  <c r="AA9" i="120"/>
  <c r="Z9" i="120"/>
  <c r="Y9" i="120" s="1"/>
  <c r="V9" i="120"/>
  <c r="R9" i="120"/>
  <c r="O9" i="120" s="1"/>
  <c r="K9" i="120"/>
  <c r="G9" i="120"/>
  <c r="C9" i="120"/>
  <c r="AK8" i="120"/>
  <c r="AG8" i="120"/>
  <c r="AC8" i="120"/>
  <c r="AB8" i="120"/>
  <c r="AA8" i="120"/>
  <c r="Z8" i="120"/>
  <c r="V8" i="120"/>
  <c r="R8" i="120"/>
  <c r="O8" i="120" s="1"/>
  <c r="K8" i="120"/>
  <c r="G8" i="120"/>
  <c r="C8" i="120"/>
  <c r="AT7" i="120"/>
  <c r="AT6" i="120" s="1"/>
  <c r="AS7" i="120"/>
  <c r="AR7" i="120"/>
  <c r="AQ7" i="120"/>
  <c r="AP7" i="120"/>
  <c r="AO7" i="120"/>
  <c r="AN7" i="120"/>
  <c r="AM7" i="120"/>
  <c r="AL7" i="120"/>
  <c r="AJ7" i="120"/>
  <c r="AI7" i="120"/>
  <c r="AH7" i="120"/>
  <c r="AF7" i="120"/>
  <c r="AE7" i="120"/>
  <c r="AD7" i="120"/>
  <c r="AA7" i="120"/>
  <c r="X7" i="120"/>
  <c r="W7" i="120"/>
  <c r="U7" i="120"/>
  <c r="T7" i="120"/>
  <c r="S7" i="120"/>
  <c r="R7" i="120" s="1"/>
  <c r="Q7" i="120"/>
  <c r="P7" i="120"/>
  <c r="N7" i="120"/>
  <c r="M7" i="120"/>
  <c r="K7" i="120" s="1"/>
  <c r="L7" i="120"/>
  <c r="J7" i="120"/>
  <c r="I7" i="120"/>
  <c r="H7" i="120"/>
  <c r="F7" i="120"/>
  <c r="E7" i="120"/>
  <c r="D7" i="120"/>
  <c r="D6" i="120" s="1"/>
  <c r="AP6" i="120"/>
  <c r="AL6" i="120"/>
  <c r="AJ6" i="120"/>
  <c r="AF6" i="120"/>
  <c r="AE6" i="120"/>
  <c r="X6" i="120"/>
  <c r="N6" i="120"/>
  <c r="L6" i="120"/>
  <c r="J6" i="120" l="1"/>
  <c r="F6" i="120"/>
  <c r="C7" i="120"/>
  <c r="S6" i="120"/>
  <c r="Q6" i="120"/>
  <c r="AA6" i="120"/>
  <c r="E6" i="120"/>
  <c r="C6" i="120" s="1"/>
  <c r="M6" i="120"/>
  <c r="T6" i="120"/>
  <c r="AH6" i="120"/>
  <c r="V7" i="120"/>
  <c r="AC7" i="120"/>
  <c r="AC6" i="120" s="1"/>
  <c r="Y13" i="120"/>
  <c r="G16" i="120"/>
  <c r="AC16" i="120"/>
  <c r="V16" i="120"/>
  <c r="Y19" i="120"/>
  <c r="Y22" i="120"/>
  <c r="K24" i="120"/>
  <c r="R24" i="120"/>
  <c r="O24" i="120" s="1"/>
  <c r="Y25" i="120"/>
  <c r="AG27" i="120"/>
  <c r="C34" i="120"/>
  <c r="K34" i="120"/>
  <c r="K6" i="120" s="1"/>
  <c r="Z34" i="120"/>
  <c r="Y34" i="120" s="1"/>
  <c r="AB7" i="120"/>
  <c r="AB6" i="120" s="1"/>
  <c r="P6" i="120"/>
  <c r="AG7" i="120"/>
  <c r="C16" i="120"/>
  <c r="Z16" i="120"/>
  <c r="Y16" i="120" s="1"/>
  <c r="G27" i="120"/>
  <c r="V27" i="120"/>
  <c r="O34" i="120"/>
  <c r="AD6" i="120"/>
  <c r="Y8" i="120"/>
  <c r="Y7" i="120" s="1"/>
  <c r="AK7" i="120"/>
  <c r="G14" i="120"/>
  <c r="O16" i="120"/>
  <c r="AK16" i="120"/>
  <c r="C24" i="120"/>
  <c r="AG24" i="120"/>
  <c r="C27" i="120"/>
  <c r="R27" i="120"/>
  <c r="O27" i="120" s="1"/>
  <c r="Z27" i="120"/>
  <c r="Y27" i="120" s="1"/>
  <c r="Y28" i="120"/>
  <c r="Y29" i="120"/>
  <c r="AG34" i="120"/>
  <c r="AG6" i="120" s="1"/>
  <c r="I6" i="120"/>
  <c r="G7" i="120"/>
  <c r="G6" i="120" s="1"/>
  <c r="H6" i="120"/>
  <c r="AS6" i="120"/>
  <c r="AR6" i="120"/>
  <c r="O14" i="120"/>
  <c r="R6" i="120"/>
  <c r="O7" i="120"/>
  <c r="Z24" i="120"/>
  <c r="Y24" i="120" s="1"/>
  <c r="Y6" i="120" s="1"/>
  <c r="Z7" i="120"/>
  <c r="V6" i="120" l="1"/>
  <c r="O6" i="120"/>
  <c r="AK6" i="120"/>
  <c r="Z6" i="120"/>
  <c r="AK37" i="119" l="1"/>
  <c r="AG37" i="119"/>
  <c r="AC37" i="119"/>
  <c r="AB37" i="119"/>
  <c r="AA37" i="119"/>
  <c r="Z37" i="119"/>
  <c r="V37" i="119"/>
  <c r="V34" i="119" s="1"/>
  <c r="R37" i="119"/>
  <c r="O37" i="119"/>
  <c r="K37" i="119"/>
  <c r="G37" i="119"/>
  <c r="C37" i="119"/>
  <c r="C36" i="119"/>
  <c r="C35" i="119"/>
  <c r="AT34" i="119"/>
  <c r="AS34" i="119"/>
  <c r="AR34" i="119"/>
  <c r="AQ34" i="119"/>
  <c r="AP34" i="119"/>
  <c r="AO34" i="119"/>
  <c r="AN34" i="119"/>
  <c r="AM34" i="119"/>
  <c r="AL34" i="119"/>
  <c r="AJ34" i="119"/>
  <c r="AI34" i="119"/>
  <c r="AG34" i="119" s="1"/>
  <c r="AH34" i="119"/>
  <c r="AF34" i="119"/>
  <c r="AB34" i="119" s="1"/>
  <c r="AE34" i="119"/>
  <c r="AD34" i="119"/>
  <c r="Z34" i="119"/>
  <c r="X34" i="119"/>
  <c r="W34" i="119"/>
  <c r="U34" i="119"/>
  <c r="T34" i="119"/>
  <c r="S34" i="119"/>
  <c r="R34" i="119" s="1"/>
  <c r="Q34" i="119"/>
  <c r="P34" i="119"/>
  <c r="O34" i="119" s="1"/>
  <c r="N34" i="119"/>
  <c r="M34" i="119"/>
  <c r="L34" i="119"/>
  <c r="J34" i="119"/>
  <c r="I34" i="119"/>
  <c r="H34" i="119"/>
  <c r="F34" i="119"/>
  <c r="E34" i="119"/>
  <c r="D34" i="119"/>
  <c r="AK33" i="119"/>
  <c r="AG33" i="119"/>
  <c r="AC33" i="119"/>
  <c r="AB33" i="119"/>
  <c r="AA33" i="119"/>
  <c r="Z33" i="119"/>
  <c r="Y33" i="119"/>
  <c r="V33" i="119"/>
  <c r="R33" i="119"/>
  <c r="O33" i="119" s="1"/>
  <c r="K33" i="119"/>
  <c r="G33" i="119"/>
  <c r="C33" i="119"/>
  <c r="AK32" i="119"/>
  <c r="AG32" i="119"/>
  <c r="AC32" i="119"/>
  <c r="AB32" i="119"/>
  <c r="AA32" i="119"/>
  <c r="Z32" i="119"/>
  <c r="V32" i="119"/>
  <c r="R32" i="119"/>
  <c r="O32" i="119"/>
  <c r="K32" i="119"/>
  <c r="G32" i="119"/>
  <c r="C32" i="119"/>
  <c r="AK31" i="119"/>
  <c r="AG31" i="119"/>
  <c r="AC31" i="119"/>
  <c r="AB31" i="119"/>
  <c r="AA31" i="119"/>
  <c r="Z31" i="119"/>
  <c r="V31" i="119"/>
  <c r="R31" i="119"/>
  <c r="O31" i="119" s="1"/>
  <c r="K31" i="119"/>
  <c r="G31" i="119"/>
  <c r="C31" i="119"/>
  <c r="AK30" i="119"/>
  <c r="AG30" i="119"/>
  <c r="AC30" i="119"/>
  <c r="AB30" i="119"/>
  <c r="AA30" i="119"/>
  <c r="Z30" i="119"/>
  <c r="Y30" i="119" s="1"/>
  <c r="V30" i="119"/>
  <c r="R30" i="119"/>
  <c r="O30" i="119" s="1"/>
  <c r="K30" i="119"/>
  <c r="G30" i="119"/>
  <c r="C30" i="119"/>
  <c r="AK29" i="119"/>
  <c r="AG29" i="119"/>
  <c r="AC29" i="119"/>
  <c r="AB29" i="119"/>
  <c r="AA29" i="119"/>
  <c r="Y29" i="119" s="1"/>
  <c r="Z29" i="119"/>
  <c r="V29" i="119"/>
  <c r="R29" i="119"/>
  <c r="O29" i="119" s="1"/>
  <c r="K29" i="119"/>
  <c r="G29" i="119"/>
  <c r="C29" i="119"/>
  <c r="AK28" i="119"/>
  <c r="AG28" i="119"/>
  <c r="AC28" i="119"/>
  <c r="AB28" i="119"/>
  <c r="AA28" i="119"/>
  <c r="Z28" i="119"/>
  <c r="V28" i="119"/>
  <c r="R28" i="119"/>
  <c r="O28" i="119"/>
  <c r="K28" i="119"/>
  <c r="G28" i="119"/>
  <c r="C28" i="119"/>
  <c r="AT27" i="119"/>
  <c r="AS27" i="119"/>
  <c r="AR27" i="119"/>
  <c r="AQ27" i="119"/>
  <c r="AP27" i="119"/>
  <c r="AO27" i="119"/>
  <c r="AN27" i="119"/>
  <c r="AM27" i="119"/>
  <c r="AL27" i="119"/>
  <c r="AK27" i="119" s="1"/>
  <c r="AJ27" i="119"/>
  <c r="AI27" i="119"/>
  <c r="AH27" i="119"/>
  <c r="AF27" i="119"/>
  <c r="AB27" i="119" s="1"/>
  <c r="AE27" i="119"/>
  <c r="AD27" i="119"/>
  <c r="AC27" i="119" s="1"/>
  <c r="AA27" i="119"/>
  <c r="X27" i="119"/>
  <c r="W27" i="119"/>
  <c r="V27" i="119"/>
  <c r="U27" i="119"/>
  <c r="T27" i="119"/>
  <c r="S27" i="119"/>
  <c r="R27" i="119"/>
  <c r="Q27" i="119"/>
  <c r="P27" i="119"/>
  <c r="N27" i="119"/>
  <c r="M27" i="119"/>
  <c r="K27" i="119" s="1"/>
  <c r="L27" i="119"/>
  <c r="J27" i="119"/>
  <c r="I27" i="119"/>
  <c r="H27" i="119"/>
  <c r="F27" i="119"/>
  <c r="E27" i="119"/>
  <c r="C27" i="119" s="1"/>
  <c r="D27" i="119"/>
  <c r="AK26" i="119"/>
  <c r="AG26" i="119"/>
  <c r="AC26" i="119"/>
  <c r="AB26" i="119"/>
  <c r="AA26" i="119"/>
  <c r="Z26" i="119"/>
  <c r="V26" i="119"/>
  <c r="R26" i="119"/>
  <c r="O26" i="119" s="1"/>
  <c r="K26" i="119"/>
  <c r="G26" i="119"/>
  <c r="C26" i="119"/>
  <c r="AK25" i="119"/>
  <c r="AG25" i="119"/>
  <c r="AC25" i="119"/>
  <c r="AB25" i="119"/>
  <c r="AA25" i="119"/>
  <c r="Z25" i="119"/>
  <c r="V25" i="119"/>
  <c r="R25" i="119"/>
  <c r="O25" i="119" s="1"/>
  <c r="K25" i="119"/>
  <c r="G25" i="119"/>
  <c r="C25" i="119"/>
  <c r="AT24" i="119"/>
  <c r="AS24" i="119"/>
  <c r="AR24" i="119"/>
  <c r="AQ24" i="119"/>
  <c r="AP24" i="119"/>
  <c r="AO24" i="119"/>
  <c r="AN24" i="119"/>
  <c r="AM24" i="119"/>
  <c r="AL24" i="119"/>
  <c r="AJ24" i="119"/>
  <c r="AI24" i="119"/>
  <c r="AG24" i="119" s="1"/>
  <c r="AH24" i="119"/>
  <c r="AF24" i="119"/>
  <c r="AE24" i="119"/>
  <c r="AA24" i="119" s="1"/>
  <c r="AD24" i="119"/>
  <c r="Z24" i="119" s="1"/>
  <c r="X24" i="119"/>
  <c r="W24" i="119"/>
  <c r="U24" i="119"/>
  <c r="T24" i="119"/>
  <c r="S24" i="119"/>
  <c r="Q24" i="119"/>
  <c r="P24" i="119"/>
  <c r="N24" i="119"/>
  <c r="M24" i="119"/>
  <c r="L24" i="119"/>
  <c r="K24" i="119" s="1"/>
  <c r="J24" i="119"/>
  <c r="I24" i="119"/>
  <c r="H24" i="119"/>
  <c r="G24" i="119" s="1"/>
  <c r="F24" i="119"/>
  <c r="E24" i="119"/>
  <c r="D24" i="119"/>
  <c r="C24" i="119" s="1"/>
  <c r="AK23" i="119"/>
  <c r="AG23" i="119"/>
  <c r="AC23" i="119"/>
  <c r="AB23" i="119"/>
  <c r="AA23" i="119"/>
  <c r="Z23" i="119"/>
  <c r="V23" i="119"/>
  <c r="R23" i="119"/>
  <c r="O23" i="119" s="1"/>
  <c r="K23" i="119"/>
  <c r="G23" i="119"/>
  <c r="C23" i="119"/>
  <c r="AK22" i="119"/>
  <c r="AG22" i="119"/>
  <c r="AC22" i="119"/>
  <c r="AB22" i="119"/>
  <c r="AA22" i="119"/>
  <c r="Z22" i="119"/>
  <c r="Y22" i="119" s="1"/>
  <c r="V22" i="119"/>
  <c r="R22" i="119"/>
  <c r="O22" i="119" s="1"/>
  <c r="K22" i="119"/>
  <c r="G22" i="119"/>
  <c r="C22" i="119"/>
  <c r="AK21" i="119"/>
  <c r="AG21" i="119"/>
  <c r="AC21" i="119"/>
  <c r="AB21" i="119"/>
  <c r="AA21" i="119"/>
  <c r="Z21" i="119"/>
  <c r="Y21" i="119" s="1"/>
  <c r="V21" i="119"/>
  <c r="R21" i="119"/>
  <c r="O21" i="119" s="1"/>
  <c r="K21" i="119"/>
  <c r="G21" i="119"/>
  <c r="C21" i="119"/>
  <c r="AK20" i="119"/>
  <c r="AG20" i="119"/>
  <c r="AC20" i="119"/>
  <c r="AB20" i="119"/>
  <c r="AA20" i="119"/>
  <c r="Z20" i="119"/>
  <c r="Y20" i="119" s="1"/>
  <c r="V20" i="119"/>
  <c r="R20" i="119"/>
  <c r="O20" i="119" s="1"/>
  <c r="K20" i="119"/>
  <c r="G20" i="119"/>
  <c r="C20" i="119"/>
  <c r="AK19" i="119"/>
  <c r="AG19" i="119"/>
  <c r="AC19" i="119"/>
  <c r="AB19" i="119"/>
  <c r="AA19" i="119"/>
  <c r="Y19" i="119" s="1"/>
  <c r="Z19" i="119"/>
  <c r="V19" i="119"/>
  <c r="R19" i="119"/>
  <c r="O19" i="119" s="1"/>
  <c r="K19" i="119"/>
  <c r="G19" i="119"/>
  <c r="C19" i="119"/>
  <c r="AK18" i="119"/>
  <c r="AG18" i="119"/>
  <c r="AC18" i="119"/>
  <c r="AB18" i="119"/>
  <c r="AA18" i="119"/>
  <c r="Z18" i="119"/>
  <c r="Y18" i="119" s="1"/>
  <c r="V18" i="119"/>
  <c r="R18" i="119"/>
  <c r="O18" i="119"/>
  <c r="K18" i="119"/>
  <c r="G18" i="119"/>
  <c r="C18" i="119"/>
  <c r="AK17" i="119"/>
  <c r="AG17" i="119"/>
  <c r="AC17" i="119"/>
  <c r="AB17" i="119"/>
  <c r="AA17" i="119"/>
  <c r="Z17" i="119"/>
  <c r="V17" i="119"/>
  <c r="V16" i="119" s="1"/>
  <c r="R17" i="119"/>
  <c r="O17" i="119"/>
  <c r="K17" i="119"/>
  <c r="G17" i="119"/>
  <c r="C17" i="119"/>
  <c r="AT16" i="119"/>
  <c r="AT6" i="119" s="1"/>
  <c r="AS16" i="119"/>
  <c r="AR16" i="119"/>
  <c r="AQ16" i="119"/>
  <c r="AP16" i="119"/>
  <c r="AP6" i="119" s="1"/>
  <c r="AO16" i="119"/>
  <c r="AN16" i="119"/>
  <c r="AM16" i="119"/>
  <c r="AL16" i="119"/>
  <c r="AK16" i="119" s="1"/>
  <c r="AJ16" i="119"/>
  <c r="AI16" i="119"/>
  <c r="AH16" i="119"/>
  <c r="AF16" i="119"/>
  <c r="AB16" i="119" s="1"/>
  <c r="AE16" i="119"/>
  <c r="AD16" i="119"/>
  <c r="AC16" i="119" s="1"/>
  <c r="AA16" i="119"/>
  <c r="X16" i="119"/>
  <c r="W16" i="119"/>
  <c r="U16" i="119"/>
  <c r="U6" i="119" s="1"/>
  <c r="T16" i="119"/>
  <c r="S16" i="119"/>
  <c r="R16" i="119" s="1"/>
  <c r="Q16" i="119"/>
  <c r="P16" i="119"/>
  <c r="N16" i="119"/>
  <c r="M16" i="119"/>
  <c r="L16" i="119"/>
  <c r="J16" i="119"/>
  <c r="I16" i="119"/>
  <c r="H16" i="119"/>
  <c r="F16" i="119"/>
  <c r="E16" i="119"/>
  <c r="D16" i="119"/>
  <c r="AK15" i="119"/>
  <c r="AG15" i="119"/>
  <c r="AC15" i="119"/>
  <c r="AB15" i="119"/>
  <c r="AA15" i="119"/>
  <c r="Z15" i="119"/>
  <c r="Y15" i="119" s="1"/>
  <c r="V15" i="119"/>
  <c r="R15" i="119"/>
  <c r="O15" i="119" s="1"/>
  <c r="K15" i="119"/>
  <c r="G15" i="119"/>
  <c r="C15" i="119"/>
  <c r="AT14" i="119"/>
  <c r="AS14" i="119"/>
  <c r="AR14" i="119"/>
  <c r="AQ14" i="119"/>
  <c r="AP14" i="119"/>
  <c r="AO14" i="119"/>
  <c r="AN14" i="119"/>
  <c r="AM14" i="119"/>
  <c r="AL14" i="119"/>
  <c r="AK14" i="119" s="1"/>
  <c r="AJ14" i="119"/>
  <c r="AI14" i="119"/>
  <c r="AI6" i="119" s="1"/>
  <c r="AH14" i="119"/>
  <c r="AF14" i="119"/>
  <c r="AB14" i="119" s="1"/>
  <c r="AE14" i="119"/>
  <c r="AD14" i="119"/>
  <c r="AC14" i="119" s="1"/>
  <c r="X14" i="119"/>
  <c r="W14" i="119"/>
  <c r="V14" i="119"/>
  <c r="U14" i="119"/>
  <c r="T14" i="119"/>
  <c r="S14" i="119"/>
  <c r="Q14" i="119"/>
  <c r="P14" i="119"/>
  <c r="N14" i="119"/>
  <c r="M14" i="119"/>
  <c r="L14" i="119"/>
  <c r="K14" i="119" s="1"/>
  <c r="J14" i="119"/>
  <c r="I14" i="119"/>
  <c r="H14" i="119"/>
  <c r="G14" i="119" s="1"/>
  <c r="F14" i="119"/>
  <c r="E14" i="119"/>
  <c r="D14" i="119"/>
  <c r="C14" i="119" s="1"/>
  <c r="AK13" i="119"/>
  <c r="AG13" i="119"/>
  <c r="AC13" i="119"/>
  <c r="AB13" i="119"/>
  <c r="AA13" i="119"/>
  <c r="Y13" i="119" s="1"/>
  <c r="Z13" i="119"/>
  <c r="V13" i="119"/>
  <c r="R13" i="119"/>
  <c r="O13" i="119" s="1"/>
  <c r="K13" i="119"/>
  <c r="G13" i="119"/>
  <c r="C13" i="119"/>
  <c r="AK12" i="119"/>
  <c r="AG12" i="119"/>
  <c r="AC12" i="119"/>
  <c r="AB12" i="119"/>
  <c r="AA12" i="119"/>
  <c r="Z12" i="119"/>
  <c r="Y12" i="119" s="1"/>
  <c r="V12" i="119"/>
  <c r="R12" i="119"/>
  <c r="O12" i="119"/>
  <c r="K12" i="119"/>
  <c r="G12" i="119"/>
  <c r="C12" i="119"/>
  <c r="AK11" i="119"/>
  <c r="AG11" i="119"/>
  <c r="AC11" i="119"/>
  <c r="AB11" i="119"/>
  <c r="AA11" i="119"/>
  <c r="Z11" i="119"/>
  <c r="V11" i="119"/>
  <c r="R11" i="119"/>
  <c r="O11" i="119"/>
  <c r="K11" i="119"/>
  <c r="G11" i="119"/>
  <c r="C11" i="119"/>
  <c r="AK10" i="119"/>
  <c r="AG10" i="119"/>
  <c r="AC10" i="119"/>
  <c r="AB10" i="119"/>
  <c r="AA10" i="119"/>
  <c r="Z10" i="119"/>
  <c r="V10" i="119"/>
  <c r="R10" i="119"/>
  <c r="O10" i="119" s="1"/>
  <c r="K10" i="119"/>
  <c r="G10" i="119"/>
  <c r="C10" i="119"/>
  <c r="AK9" i="119"/>
  <c r="AG9" i="119"/>
  <c r="AC9" i="119"/>
  <c r="AB9" i="119"/>
  <c r="AB7" i="119" s="1"/>
  <c r="AA9" i="119"/>
  <c r="Z9" i="119"/>
  <c r="V9" i="119"/>
  <c r="R9" i="119"/>
  <c r="O9" i="119" s="1"/>
  <c r="K9" i="119"/>
  <c r="G9" i="119"/>
  <c r="C9" i="119"/>
  <c r="AK8" i="119"/>
  <c r="AG8" i="119"/>
  <c r="AC8" i="119"/>
  <c r="AB8" i="119"/>
  <c r="AA8" i="119"/>
  <c r="Z8" i="119"/>
  <c r="Y8" i="119"/>
  <c r="V8" i="119"/>
  <c r="R8" i="119"/>
  <c r="O8" i="119" s="1"/>
  <c r="K8" i="119"/>
  <c r="G8" i="119"/>
  <c r="C8" i="119"/>
  <c r="AT7" i="119"/>
  <c r="AS7" i="119"/>
  <c r="AS6" i="119" s="1"/>
  <c r="AR7" i="119"/>
  <c r="AQ7" i="119"/>
  <c r="AP7" i="119"/>
  <c r="AO7" i="119"/>
  <c r="AO6" i="119" s="1"/>
  <c r="AN7" i="119"/>
  <c r="AM7" i="119"/>
  <c r="AL7" i="119"/>
  <c r="AK7" i="119"/>
  <c r="AJ7" i="119"/>
  <c r="AI7" i="119"/>
  <c r="AH7" i="119"/>
  <c r="AG7" i="119"/>
  <c r="AF7" i="119"/>
  <c r="AE7" i="119"/>
  <c r="AD7" i="119"/>
  <c r="AC7" i="119"/>
  <c r="X7" i="119"/>
  <c r="W7" i="119"/>
  <c r="U7" i="119"/>
  <c r="T7" i="119"/>
  <c r="R7" i="119" s="1"/>
  <c r="S7" i="119"/>
  <c r="Q7" i="119"/>
  <c r="P7" i="119"/>
  <c r="N7" i="119"/>
  <c r="M7" i="119"/>
  <c r="L7" i="119"/>
  <c r="J7" i="119"/>
  <c r="I7" i="119"/>
  <c r="H7" i="119"/>
  <c r="F7" i="119"/>
  <c r="E7" i="119"/>
  <c r="D7" i="119"/>
  <c r="C7" i="119" s="1"/>
  <c r="Q6" i="119"/>
  <c r="G16" i="119" l="1"/>
  <c r="I6" i="119"/>
  <c r="E6" i="119"/>
  <c r="Y24" i="119"/>
  <c r="F6" i="119"/>
  <c r="M6" i="119"/>
  <c r="G7" i="119"/>
  <c r="V7" i="119"/>
  <c r="V6" i="119" s="1"/>
  <c r="Y10" i="119"/>
  <c r="Y11" i="119"/>
  <c r="S6" i="119"/>
  <c r="W6" i="119"/>
  <c r="AG14" i="119"/>
  <c r="AM6" i="119"/>
  <c r="AQ6" i="119"/>
  <c r="C16" i="119"/>
  <c r="J6" i="119"/>
  <c r="Y17" i="119"/>
  <c r="AK24" i="119"/>
  <c r="V24" i="119"/>
  <c r="Y26" i="119"/>
  <c r="O27" i="119"/>
  <c r="Z27" i="119"/>
  <c r="Y27" i="119" s="1"/>
  <c r="Y28" i="119"/>
  <c r="C34" i="119"/>
  <c r="T6" i="119"/>
  <c r="X6" i="119"/>
  <c r="AC34" i="119"/>
  <c r="O16" i="119"/>
  <c r="AR6" i="119"/>
  <c r="AA7" i="119"/>
  <c r="AA6" i="119" s="1"/>
  <c r="Z14" i="119"/>
  <c r="AE6" i="119"/>
  <c r="K16" i="119"/>
  <c r="AG16" i="119"/>
  <c r="Y23" i="119"/>
  <c r="R24" i="119"/>
  <c r="O24" i="119" s="1"/>
  <c r="AC24" i="119"/>
  <c r="AC6" i="119" s="1"/>
  <c r="AJ6" i="119"/>
  <c r="Y25" i="119"/>
  <c r="G27" i="119"/>
  <c r="AG27" i="119"/>
  <c r="Y31" i="119"/>
  <c r="Y32" i="119"/>
  <c r="L6" i="119"/>
  <c r="AA34" i="119"/>
  <c r="Y34" i="119" s="1"/>
  <c r="AK34" i="119"/>
  <c r="Y37" i="119"/>
  <c r="AN6" i="119"/>
  <c r="K7" i="119"/>
  <c r="AB6" i="119"/>
  <c r="AA14" i="119"/>
  <c r="N6" i="119"/>
  <c r="AF6" i="119"/>
  <c r="G34" i="119"/>
  <c r="O7" i="119"/>
  <c r="AK6" i="119"/>
  <c r="Z16" i="119"/>
  <c r="Y16" i="119" s="1"/>
  <c r="D6" i="119"/>
  <c r="P6" i="119"/>
  <c r="AD6" i="119"/>
  <c r="AH6" i="119"/>
  <c r="AL6" i="119"/>
  <c r="Z7" i="119"/>
  <c r="Z6" i="119" s="1"/>
  <c r="Y9" i="119"/>
  <c r="H6" i="119"/>
  <c r="R14" i="119"/>
  <c r="O14" i="119" s="1"/>
  <c r="K34" i="119"/>
  <c r="K6" i="119" s="1"/>
  <c r="C6" i="119" l="1"/>
  <c r="Y7" i="119"/>
  <c r="Y6" i="119" s="1"/>
  <c r="R6" i="119"/>
  <c r="G6" i="119"/>
  <c r="Y14" i="119"/>
  <c r="AG6" i="119"/>
  <c r="O6" i="119"/>
  <c r="AK37" i="118"/>
  <c r="AG37" i="118"/>
  <c r="AC37" i="118"/>
  <c r="AB37" i="118"/>
  <c r="AA37" i="118"/>
  <c r="Z37" i="118"/>
  <c r="V37" i="118"/>
  <c r="V34" i="118" s="1"/>
  <c r="R37" i="118"/>
  <c r="O37" i="118"/>
  <c r="K37" i="118"/>
  <c r="G37" i="118"/>
  <c r="C37" i="118"/>
  <c r="AT34" i="118"/>
  <c r="AS34" i="118"/>
  <c r="AR34" i="118"/>
  <c r="AQ34" i="118"/>
  <c r="AP34" i="118"/>
  <c r="AO34" i="118"/>
  <c r="AN34" i="118"/>
  <c r="AM34" i="118"/>
  <c r="AL34" i="118"/>
  <c r="AK34" i="118" s="1"/>
  <c r="AJ34" i="118"/>
  <c r="AI34" i="118"/>
  <c r="AH34" i="118"/>
  <c r="AG34" i="118" s="1"/>
  <c r="AF34" i="118"/>
  <c r="AE34" i="118"/>
  <c r="AD34" i="118"/>
  <c r="AC34" i="118" s="1"/>
  <c r="AB34" i="118"/>
  <c r="AA34" i="118"/>
  <c r="Z34" i="118"/>
  <c r="Y34" i="118" s="1"/>
  <c r="X34" i="118"/>
  <c r="W34" i="118"/>
  <c r="U34" i="118"/>
  <c r="T34" i="118"/>
  <c r="R34" i="118" s="1"/>
  <c r="S34" i="118"/>
  <c r="Q34" i="118"/>
  <c r="P34" i="118"/>
  <c r="N34" i="118"/>
  <c r="M34" i="118"/>
  <c r="L34" i="118"/>
  <c r="J34" i="118"/>
  <c r="I34" i="118"/>
  <c r="H34" i="118"/>
  <c r="F34" i="118"/>
  <c r="E34" i="118"/>
  <c r="D34" i="118"/>
  <c r="C34" i="118" s="1"/>
  <c r="AK33" i="118"/>
  <c r="AG33" i="118"/>
  <c r="AC33" i="118"/>
  <c r="AB33" i="118"/>
  <c r="AA33" i="118"/>
  <c r="Z33" i="118"/>
  <c r="Y33" i="118" s="1"/>
  <c r="V33" i="118"/>
  <c r="R33" i="118"/>
  <c r="O33" i="118" s="1"/>
  <c r="K33" i="118"/>
  <c r="G33" i="118"/>
  <c r="C33" i="118"/>
  <c r="AK32" i="118"/>
  <c r="AG32" i="118"/>
  <c r="AC32" i="118"/>
  <c r="AB32" i="118"/>
  <c r="AA32" i="118"/>
  <c r="Z32" i="118"/>
  <c r="Y32" i="118" s="1"/>
  <c r="V32" i="118"/>
  <c r="R32" i="118"/>
  <c r="O32" i="118" s="1"/>
  <c r="K32" i="118"/>
  <c r="G32" i="118"/>
  <c r="C32" i="118"/>
  <c r="AK31" i="118"/>
  <c r="AG31" i="118"/>
  <c r="AC31" i="118"/>
  <c r="AB31" i="118"/>
  <c r="AA31" i="118"/>
  <c r="Z31" i="118"/>
  <c r="Y31" i="118" s="1"/>
  <c r="V31" i="118"/>
  <c r="R31" i="118"/>
  <c r="O31" i="118" s="1"/>
  <c r="K31" i="118"/>
  <c r="G31" i="118"/>
  <c r="C31" i="118"/>
  <c r="AK30" i="118"/>
  <c r="AG30" i="118"/>
  <c r="AC30" i="118"/>
  <c r="AB30" i="118"/>
  <c r="AA30" i="118"/>
  <c r="Y30" i="118" s="1"/>
  <c r="Z30" i="118"/>
  <c r="V30" i="118"/>
  <c r="R30" i="118"/>
  <c r="O30" i="118" s="1"/>
  <c r="K30" i="118"/>
  <c r="G30" i="118"/>
  <c r="C30" i="118"/>
  <c r="AK29" i="118"/>
  <c r="AG29" i="118"/>
  <c r="AC29" i="118"/>
  <c r="AB29" i="118"/>
  <c r="AA29" i="118"/>
  <c r="Z29" i="118"/>
  <c r="Y29" i="118" s="1"/>
  <c r="V29" i="118"/>
  <c r="R29" i="118"/>
  <c r="O29" i="118"/>
  <c r="K29" i="118"/>
  <c r="G29" i="118"/>
  <c r="C29" i="118"/>
  <c r="AK28" i="118"/>
  <c r="AG28" i="118"/>
  <c r="AC28" i="118"/>
  <c r="AB28" i="118"/>
  <c r="AA28" i="118"/>
  <c r="Z28" i="118"/>
  <c r="V28" i="118"/>
  <c r="R28" i="118"/>
  <c r="O28" i="118"/>
  <c r="K28" i="118"/>
  <c r="G28" i="118"/>
  <c r="C28" i="118"/>
  <c r="AT27" i="118"/>
  <c r="AS27" i="118"/>
  <c r="AR27" i="118"/>
  <c r="AQ27" i="118"/>
  <c r="AP27" i="118"/>
  <c r="AO27" i="118"/>
  <c r="AN27" i="118"/>
  <c r="AM27" i="118"/>
  <c r="AL27" i="118"/>
  <c r="AK27" i="118" s="1"/>
  <c r="AJ27" i="118"/>
  <c r="AI27" i="118"/>
  <c r="AH27" i="118"/>
  <c r="AF27" i="118"/>
  <c r="AB27" i="118" s="1"/>
  <c r="AE27" i="118"/>
  <c r="AD27" i="118"/>
  <c r="AC27" i="118" s="1"/>
  <c r="AA27" i="118"/>
  <c r="X27" i="118"/>
  <c r="W27" i="118"/>
  <c r="V27" i="118"/>
  <c r="U27" i="118"/>
  <c r="T27" i="118"/>
  <c r="S27" i="118"/>
  <c r="R27" i="118"/>
  <c r="Q27" i="118"/>
  <c r="P27" i="118"/>
  <c r="N27" i="118"/>
  <c r="M27" i="118"/>
  <c r="K27" i="118" s="1"/>
  <c r="L27" i="118"/>
  <c r="J27" i="118"/>
  <c r="I27" i="118"/>
  <c r="H27" i="118"/>
  <c r="F27" i="118"/>
  <c r="E27" i="118"/>
  <c r="C27" i="118" s="1"/>
  <c r="D27" i="118"/>
  <c r="AK26" i="118"/>
  <c r="AG26" i="118"/>
  <c r="AC26" i="118"/>
  <c r="AB26" i="118"/>
  <c r="AA26" i="118"/>
  <c r="Z26" i="118"/>
  <c r="V26" i="118"/>
  <c r="R26" i="118"/>
  <c r="O26" i="118" s="1"/>
  <c r="K26" i="118"/>
  <c r="G26" i="118"/>
  <c r="C26" i="118"/>
  <c r="AK25" i="118"/>
  <c r="AG25" i="118"/>
  <c r="AC25" i="118"/>
  <c r="AB25" i="118"/>
  <c r="AA25" i="118"/>
  <c r="Z25" i="118"/>
  <c r="V25" i="118"/>
  <c r="R25" i="118"/>
  <c r="O25" i="118" s="1"/>
  <c r="K25" i="118"/>
  <c r="G25" i="118"/>
  <c r="C25" i="118"/>
  <c r="AT24" i="118"/>
  <c r="AS24" i="118"/>
  <c r="AR24" i="118"/>
  <c r="AQ24" i="118"/>
  <c r="AP24" i="118"/>
  <c r="AO24" i="118"/>
  <c r="AN24" i="118"/>
  <c r="AM24" i="118"/>
  <c r="AL24" i="118"/>
  <c r="AJ24" i="118"/>
  <c r="AI24" i="118"/>
  <c r="AG24" i="118" s="1"/>
  <c r="AH24" i="118"/>
  <c r="AF24" i="118"/>
  <c r="AE24" i="118"/>
  <c r="AD24" i="118"/>
  <c r="Z24" i="118" s="1"/>
  <c r="X24" i="118"/>
  <c r="W24" i="118"/>
  <c r="U24" i="118"/>
  <c r="T24" i="118"/>
  <c r="S24" i="118"/>
  <c r="R24" i="118" s="1"/>
  <c r="O24" i="118" s="1"/>
  <c r="Q24" i="118"/>
  <c r="P24" i="118"/>
  <c r="N24" i="118"/>
  <c r="M24" i="118"/>
  <c r="K24" i="118" s="1"/>
  <c r="L24" i="118"/>
  <c r="J24" i="118"/>
  <c r="I24" i="118"/>
  <c r="G24" i="118" s="1"/>
  <c r="H24" i="118"/>
  <c r="F24" i="118"/>
  <c r="E24" i="118"/>
  <c r="C24" i="118" s="1"/>
  <c r="D24" i="118"/>
  <c r="AK23" i="118"/>
  <c r="AG23" i="118"/>
  <c r="AC23" i="118"/>
  <c r="AB23" i="118"/>
  <c r="AA23" i="118"/>
  <c r="Z23" i="118"/>
  <c r="V23" i="118"/>
  <c r="R23" i="118"/>
  <c r="O23" i="118" s="1"/>
  <c r="K23" i="118"/>
  <c r="G23" i="118"/>
  <c r="C23" i="118"/>
  <c r="AK22" i="118"/>
  <c r="AG22" i="118"/>
  <c r="AC22" i="118"/>
  <c r="AB22" i="118"/>
  <c r="AA22" i="118"/>
  <c r="Z22" i="118"/>
  <c r="Y22" i="118"/>
  <c r="V22" i="118"/>
  <c r="R22" i="118"/>
  <c r="O22" i="118" s="1"/>
  <c r="K22" i="118"/>
  <c r="G22" i="118"/>
  <c r="C22" i="118"/>
  <c r="AK21" i="118"/>
  <c r="AG21" i="118"/>
  <c r="AC21" i="118"/>
  <c r="AB21" i="118"/>
  <c r="AA21" i="118"/>
  <c r="Z21" i="118"/>
  <c r="Y21" i="118" s="1"/>
  <c r="V21" i="118"/>
  <c r="R21" i="118"/>
  <c r="O21" i="118" s="1"/>
  <c r="K21" i="118"/>
  <c r="G21" i="118"/>
  <c r="C21" i="118"/>
  <c r="AK20" i="118"/>
  <c r="AG20" i="118"/>
  <c r="AC20" i="118"/>
  <c r="AB20" i="118"/>
  <c r="AA20" i="118"/>
  <c r="Z20" i="118"/>
  <c r="Y20" i="118" s="1"/>
  <c r="V20" i="118"/>
  <c r="R20" i="118"/>
  <c r="O20" i="118" s="1"/>
  <c r="K20" i="118"/>
  <c r="G20" i="118"/>
  <c r="C20" i="118"/>
  <c r="AK19" i="118"/>
  <c r="AG19" i="118"/>
  <c r="AC19" i="118"/>
  <c r="AB19" i="118"/>
  <c r="AA19" i="118"/>
  <c r="Z19" i="118"/>
  <c r="Y19" i="118"/>
  <c r="V19" i="118"/>
  <c r="R19" i="118"/>
  <c r="O19" i="118" s="1"/>
  <c r="K19" i="118"/>
  <c r="G19" i="118"/>
  <c r="C19" i="118"/>
  <c r="AK18" i="118"/>
  <c r="AG18" i="118"/>
  <c r="AC18" i="118"/>
  <c r="AB18" i="118"/>
  <c r="AA18" i="118"/>
  <c r="Z18" i="118"/>
  <c r="Y18" i="118"/>
  <c r="V18" i="118"/>
  <c r="R18" i="118"/>
  <c r="O18" i="118" s="1"/>
  <c r="K18" i="118"/>
  <c r="G18" i="118"/>
  <c r="C18" i="118"/>
  <c r="AK17" i="118"/>
  <c r="AG17" i="118"/>
  <c r="AC17" i="118"/>
  <c r="AB17" i="118"/>
  <c r="AA17" i="118"/>
  <c r="Z17" i="118"/>
  <c r="Y17" i="118" s="1"/>
  <c r="V17" i="118"/>
  <c r="R17" i="118"/>
  <c r="O17" i="118" s="1"/>
  <c r="K17" i="118"/>
  <c r="G17" i="118"/>
  <c r="C17" i="118"/>
  <c r="AT16" i="118"/>
  <c r="AS16" i="118"/>
  <c r="AS6" i="118" s="1"/>
  <c r="AR16" i="118"/>
  <c r="AQ16" i="118"/>
  <c r="AP16" i="118"/>
  <c r="AO16" i="118"/>
  <c r="AO6" i="118" s="1"/>
  <c r="AN16" i="118"/>
  <c r="AM16" i="118"/>
  <c r="AL16" i="118"/>
  <c r="AJ16" i="118"/>
  <c r="AB16" i="118" s="1"/>
  <c r="AI16" i="118"/>
  <c r="AH16" i="118"/>
  <c r="AG16" i="118" s="1"/>
  <c r="AF16" i="118"/>
  <c r="AE16" i="118"/>
  <c r="AA16" i="118" s="1"/>
  <c r="AD16" i="118"/>
  <c r="Z16" i="118"/>
  <c r="X16" i="118"/>
  <c r="W16" i="118"/>
  <c r="V16" i="118"/>
  <c r="U16" i="118"/>
  <c r="T16" i="118"/>
  <c r="S16" i="118"/>
  <c r="R16" i="118" s="1"/>
  <c r="O16" i="118" s="1"/>
  <c r="Q16" i="118"/>
  <c r="Q6" i="118" s="1"/>
  <c r="P16" i="118"/>
  <c r="N16" i="118"/>
  <c r="M16" i="118"/>
  <c r="L16" i="118"/>
  <c r="L6" i="118" s="1"/>
  <c r="J16" i="118"/>
  <c r="I16" i="118"/>
  <c r="H16" i="118"/>
  <c r="F16" i="118"/>
  <c r="C16" i="118" s="1"/>
  <c r="E16" i="118"/>
  <c r="D16" i="118"/>
  <c r="AK15" i="118"/>
  <c r="AG15" i="118"/>
  <c r="AC15" i="118"/>
  <c r="AB15" i="118"/>
  <c r="AA15" i="118"/>
  <c r="Z15" i="118"/>
  <c r="Y15" i="118" s="1"/>
  <c r="V15" i="118"/>
  <c r="R15" i="118"/>
  <c r="O15" i="118" s="1"/>
  <c r="K15" i="118"/>
  <c r="G15" i="118"/>
  <c r="C15" i="118"/>
  <c r="AT14" i="118"/>
  <c r="AS14" i="118"/>
  <c r="AR14" i="118"/>
  <c r="AR6" i="118" s="1"/>
  <c r="AQ14" i="118"/>
  <c r="AP14" i="118"/>
  <c r="AO14" i="118"/>
  <c r="AN14" i="118"/>
  <c r="AN6" i="118" s="1"/>
  <c r="AM14" i="118"/>
  <c r="AL14" i="118"/>
  <c r="AK14" i="118" s="1"/>
  <c r="AJ14" i="118"/>
  <c r="AI14" i="118"/>
  <c r="AG14" i="118" s="1"/>
  <c r="AH14" i="118"/>
  <c r="AF14" i="118"/>
  <c r="AB14" i="118" s="1"/>
  <c r="AE14" i="118"/>
  <c r="AD14" i="118"/>
  <c r="Z14" i="118" s="1"/>
  <c r="X14" i="118"/>
  <c r="W14" i="118"/>
  <c r="V14" i="118"/>
  <c r="U14" i="118"/>
  <c r="T14" i="118"/>
  <c r="S14" i="118"/>
  <c r="Q14" i="118"/>
  <c r="P14" i="118"/>
  <c r="N14" i="118"/>
  <c r="M14" i="118"/>
  <c r="L14" i="118"/>
  <c r="K14" i="118" s="1"/>
  <c r="J14" i="118"/>
  <c r="I14" i="118"/>
  <c r="H14" i="118"/>
  <c r="G14" i="118" s="1"/>
  <c r="F14" i="118"/>
  <c r="E14" i="118"/>
  <c r="D14" i="118"/>
  <c r="C14" i="118" s="1"/>
  <c r="AK13" i="118"/>
  <c r="AG13" i="118"/>
  <c r="AC13" i="118"/>
  <c r="AB13" i="118"/>
  <c r="AA13" i="118"/>
  <c r="Z13" i="118"/>
  <c r="V13" i="118"/>
  <c r="R13" i="118"/>
  <c r="O13" i="118" s="1"/>
  <c r="K13" i="118"/>
  <c r="G13" i="118"/>
  <c r="C13" i="118"/>
  <c r="AK12" i="118"/>
  <c r="AG12" i="118"/>
  <c r="AC12" i="118"/>
  <c r="AB12" i="118"/>
  <c r="AA12" i="118"/>
  <c r="Z12" i="118"/>
  <c r="Y12" i="118" s="1"/>
  <c r="V12" i="118"/>
  <c r="R12" i="118"/>
  <c r="O12" i="118" s="1"/>
  <c r="K12" i="118"/>
  <c r="G12" i="118"/>
  <c r="C12" i="118"/>
  <c r="AK11" i="118"/>
  <c r="AG11" i="118"/>
  <c r="AC11" i="118"/>
  <c r="AB11" i="118"/>
  <c r="Z11" i="118"/>
  <c r="Y11" i="118"/>
  <c r="V11" i="118"/>
  <c r="R11" i="118"/>
  <c r="O11" i="118" s="1"/>
  <c r="K11" i="118"/>
  <c r="G11" i="118"/>
  <c r="C11" i="118"/>
  <c r="AK10" i="118"/>
  <c r="AG10" i="118"/>
  <c r="AC10" i="118"/>
  <c r="AB10" i="118"/>
  <c r="Z10" i="118"/>
  <c r="Y10" i="118" s="1"/>
  <c r="V10" i="118"/>
  <c r="R10" i="118"/>
  <c r="O10" i="118"/>
  <c r="K10" i="118"/>
  <c r="G10" i="118"/>
  <c r="C10" i="118"/>
  <c r="AK9" i="118"/>
  <c r="AK7" i="118" s="1"/>
  <c r="AG9" i="118"/>
  <c r="AC9" i="118"/>
  <c r="AB9" i="118"/>
  <c r="AA9" i="118"/>
  <c r="Z9" i="118"/>
  <c r="V9" i="118"/>
  <c r="R9" i="118"/>
  <c r="O9" i="118" s="1"/>
  <c r="K9" i="118"/>
  <c r="G9" i="118"/>
  <c r="C9" i="118"/>
  <c r="AK8" i="118"/>
  <c r="AG8" i="118"/>
  <c r="AG7" i="118" s="1"/>
  <c r="AC8" i="118"/>
  <c r="AB8" i="118"/>
  <c r="AB7" i="118" s="1"/>
  <c r="AA8" i="118"/>
  <c r="Z8" i="118"/>
  <c r="Z7" i="118" s="1"/>
  <c r="V8" i="118"/>
  <c r="R8" i="118"/>
  <c r="O8" i="118" s="1"/>
  <c r="K8" i="118"/>
  <c r="G8" i="118"/>
  <c r="C8" i="118"/>
  <c r="AT7" i="118"/>
  <c r="AS7" i="118"/>
  <c r="AR7" i="118"/>
  <c r="AQ7" i="118"/>
  <c r="AP7" i="118"/>
  <c r="AO7" i="118"/>
  <c r="AN7" i="118"/>
  <c r="AM7" i="118"/>
  <c r="AL7" i="118"/>
  <c r="AJ7" i="118"/>
  <c r="AJ6" i="118" s="1"/>
  <c r="AI7" i="118"/>
  <c r="AH7" i="118"/>
  <c r="AH6" i="118" s="1"/>
  <c r="AF7" i="118"/>
  <c r="AE7" i="118"/>
  <c r="AD7" i="118"/>
  <c r="AD6" i="118" s="1"/>
  <c r="X7" i="118"/>
  <c r="W7" i="118"/>
  <c r="U7" i="118"/>
  <c r="U6" i="118" s="1"/>
  <c r="T7" i="118"/>
  <c r="S7" i="118"/>
  <c r="S6" i="118" s="1"/>
  <c r="Q7" i="118"/>
  <c r="P7" i="118"/>
  <c r="N7" i="118"/>
  <c r="M7" i="118"/>
  <c r="M6" i="118" s="1"/>
  <c r="L7" i="118"/>
  <c r="J7" i="118"/>
  <c r="J6" i="118" s="1"/>
  <c r="I7" i="118"/>
  <c r="H7" i="118"/>
  <c r="G7" i="118" s="1"/>
  <c r="F7" i="118"/>
  <c r="E7" i="118"/>
  <c r="E6" i="118" s="1"/>
  <c r="D7" i="118"/>
  <c r="AT6" i="118"/>
  <c r="AQ6" i="118"/>
  <c r="AP6" i="118"/>
  <c r="AM6" i="118"/>
  <c r="AL6" i="118"/>
  <c r="AF6" i="118"/>
  <c r="X6" i="118"/>
  <c r="N6" i="118"/>
  <c r="I6" i="118"/>
  <c r="D6" i="118"/>
  <c r="F6" i="118" l="1"/>
  <c r="C6" i="118" s="1"/>
  <c r="AB6" i="118"/>
  <c r="AI6" i="118"/>
  <c r="AA7" i="118"/>
  <c r="H6" i="118"/>
  <c r="K7" i="118"/>
  <c r="Y8" i="118"/>
  <c r="R14" i="118"/>
  <c r="O14" i="118" s="1"/>
  <c r="G16" i="118"/>
  <c r="AC16" i="118"/>
  <c r="AC24" i="118"/>
  <c r="AK24" i="118"/>
  <c r="AK6" i="118" s="1"/>
  <c r="V24" i="118"/>
  <c r="Y26" i="118"/>
  <c r="O27" i="118"/>
  <c r="Z27" i="118"/>
  <c r="Y27" i="118" s="1"/>
  <c r="Y28" i="118"/>
  <c r="G34" i="118"/>
  <c r="Y37" i="118"/>
  <c r="C7" i="118"/>
  <c r="Y9" i="118"/>
  <c r="AC14" i="118"/>
  <c r="AK16" i="118"/>
  <c r="Y23" i="118"/>
  <c r="Y25" i="118"/>
  <c r="G27" i="118"/>
  <c r="AG27" i="118"/>
  <c r="AG6" i="118" s="1"/>
  <c r="O34" i="118"/>
  <c r="G6" i="118"/>
  <c r="Y16" i="118"/>
  <c r="V7" i="118"/>
  <c r="AC7" i="118"/>
  <c r="AA14" i="118"/>
  <c r="Y14" i="118" s="1"/>
  <c r="K16" i="118"/>
  <c r="AA24" i="118"/>
  <c r="Y24" i="118" s="1"/>
  <c r="K34" i="118"/>
  <c r="Y13" i="118"/>
  <c r="Y7" i="118" s="1"/>
  <c r="AE6" i="118"/>
  <c r="W6" i="118"/>
  <c r="R7" i="118"/>
  <c r="T6" i="118"/>
  <c r="P6" i="118"/>
  <c r="AC6" i="118"/>
  <c r="K6" i="118"/>
  <c r="O7" i="118"/>
  <c r="O6" i="118" s="1"/>
  <c r="V6" i="118"/>
  <c r="Y6" i="118" l="1"/>
  <c r="R6" i="118"/>
  <c r="AA6" i="118"/>
  <c r="Z6" i="118"/>
  <c r="AK37" i="117"/>
  <c r="AG37" i="117"/>
  <c r="AC37" i="117"/>
  <c r="AB37" i="117"/>
  <c r="AA37" i="117"/>
  <c r="Z37" i="117"/>
  <c r="V37" i="117"/>
  <c r="V34" i="117" s="1"/>
  <c r="R37" i="117"/>
  <c r="O37" i="117"/>
  <c r="K37" i="117"/>
  <c r="G37" i="117"/>
  <c r="C37" i="117"/>
  <c r="AT34" i="117"/>
  <c r="AS34" i="117"/>
  <c r="AR34" i="117"/>
  <c r="AQ34" i="117"/>
  <c r="AP34" i="117"/>
  <c r="AO34" i="117"/>
  <c r="AN34" i="117"/>
  <c r="AM34" i="117"/>
  <c r="AL34" i="117"/>
  <c r="AK34" i="117" s="1"/>
  <c r="AJ34" i="117"/>
  <c r="AI34" i="117"/>
  <c r="AA34" i="117" s="1"/>
  <c r="AH34" i="117"/>
  <c r="AF34" i="117"/>
  <c r="AB34" i="117" s="1"/>
  <c r="AE34" i="117"/>
  <c r="AD34" i="117"/>
  <c r="AC34" i="117" s="1"/>
  <c r="X34" i="117"/>
  <c r="W34" i="117"/>
  <c r="U34" i="117"/>
  <c r="T34" i="117"/>
  <c r="R34" i="117" s="1"/>
  <c r="S34" i="117"/>
  <c r="Q34" i="117"/>
  <c r="P34" i="117"/>
  <c r="N34" i="117"/>
  <c r="M34" i="117"/>
  <c r="L34" i="117"/>
  <c r="J34" i="117"/>
  <c r="I34" i="117"/>
  <c r="H34" i="117"/>
  <c r="F34" i="117"/>
  <c r="E34" i="117"/>
  <c r="D34" i="117"/>
  <c r="AK33" i="117"/>
  <c r="AG33" i="117"/>
  <c r="AC33" i="117"/>
  <c r="AB33" i="117"/>
  <c r="AA33" i="117"/>
  <c r="Z33" i="117"/>
  <c r="V33" i="117"/>
  <c r="R33" i="117"/>
  <c r="O33" i="117" s="1"/>
  <c r="K33" i="117"/>
  <c r="G33" i="117"/>
  <c r="C33" i="117"/>
  <c r="AK32" i="117"/>
  <c r="AG32" i="117"/>
  <c r="AC32" i="117"/>
  <c r="AB32" i="117"/>
  <c r="AA32" i="117"/>
  <c r="Z32" i="117"/>
  <c r="Y32" i="117" s="1"/>
  <c r="V32" i="117"/>
  <c r="R32" i="117"/>
  <c r="O32" i="117" s="1"/>
  <c r="K32" i="117"/>
  <c r="G32" i="117"/>
  <c r="C32" i="117"/>
  <c r="AK31" i="117"/>
  <c r="AG31" i="117"/>
  <c r="AC31" i="117"/>
  <c r="AB31" i="117"/>
  <c r="AA31" i="117"/>
  <c r="Y31" i="117" s="1"/>
  <c r="Z31" i="117"/>
  <c r="V31" i="117"/>
  <c r="R31" i="117"/>
  <c r="O31" i="117" s="1"/>
  <c r="K31" i="117"/>
  <c r="G31" i="117"/>
  <c r="C31" i="117"/>
  <c r="AK30" i="117"/>
  <c r="AG30" i="117"/>
  <c r="AC30" i="117"/>
  <c r="AB30" i="117"/>
  <c r="AA30" i="117"/>
  <c r="Z30" i="117"/>
  <c r="V30" i="117"/>
  <c r="R30" i="117"/>
  <c r="O30" i="117"/>
  <c r="K30" i="117"/>
  <c r="G30" i="117"/>
  <c r="C30" i="117"/>
  <c r="AK29" i="117"/>
  <c r="AG29" i="117"/>
  <c r="AC29" i="117"/>
  <c r="AB29" i="117"/>
  <c r="AA29" i="117"/>
  <c r="Z29" i="117"/>
  <c r="V29" i="117"/>
  <c r="R29" i="117"/>
  <c r="O29" i="117" s="1"/>
  <c r="K29" i="117"/>
  <c r="G29" i="117"/>
  <c r="C29" i="117"/>
  <c r="AK28" i="117"/>
  <c r="AG28" i="117"/>
  <c r="AC28" i="117"/>
  <c r="AB28" i="117"/>
  <c r="AA28" i="117"/>
  <c r="Z28" i="117"/>
  <c r="Y28" i="117" s="1"/>
  <c r="V28" i="117"/>
  <c r="R28" i="117"/>
  <c r="O28" i="117" s="1"/>
  <c r="K28" i="117"/>
  <c r="G28" i="117"/>
  <c r="C28" i="117"/>
  <c r="AT27" i="117"/>
  <c r="AS27" i="117"/>
  <c r="AR27" i="117"/>
  <c r="AQ27" i="117"/>
  <c r="AP27" i="117"/>
  <c r="AO27" i="117"/>
  <c r="AN27" i="117"/>
  <c r="AM27" i="117"/>
  <c r="AL27" i="117"/>
  <c r="AK27" i="117" s="1"/>
  <c r="AJ27" i="117"/>
  <c r="AI27" i="117"/>
  <c r="AA27" i="117" s="1"/>
  <c r="AH27" i="117"/>
  <c r="AF27" i="117"/>
  <c r="AB27" i="117" s="1"/>
  <c r="AE27" i="117"/>
  <c r="AD27" i="117"/>
  <c r="AC27" i="117" s="1"/>
  <c r="X27" i="117"/>
  <c r="W27" i="117"/>
  <c r="U27" i="117"/>
  <c r="T27" i="117"/>
  <c r="S27" i="117"/>
  <c r="R27" i="117" s="1"/>
  <c r="Q27" i="117"/>
  <c r="P27" i="117"/>
  <c r="N27" i="117"/>
  <c r="M27" i="117"/>
  <c r="L27" i="117"/>
  <c r="J27" i="117"/>
  <c r="I27" i="117"/>
  <c r="H27" i="117"/>
  <c r="G27" i="117" s="1"/>
  <c r="F27" i="117"/>
  <c r="E27" i="117"/>
  <c r="D27" i="117"/>
  <c r="AK26" i="117"/>
  <c r="AG26" i="117"/>
  <c r="AC26" i="117"/>
  <c r="AB26" i="117"/>
  <c r="AA26" i="117"/>
  <c r="Y26" i="117" s="1"/>
  <c r="Z26" i="117"/>
  <c r="V26" i="117"/>
  <c r="R26" i="117"/>
  <c r="O26" i="117" s="1"/>
  <c r="K26" i="117"/>
  <c r="G26" i="117"/>
  <c r="C26" i="117"/>
  <c r="AK25" i="117"/>
  <c r="AG25" i="117"/>
  <c r="AC25" i="117"/>
  <c r="AB25" i="117"/>
  <c r="AA25" i="117"/>
  <c r="Z25" i="117"/>
  <c r="V25" i="117"/>
  <c r="V24" i="117" s="1"/>
  <c r="R25" i="117"/>
  <c r="O25" i="117"/>
  <c r="K25" i="117"/>
  <c r="G25" i="117"/>
  <c r="C25" i="117"/>
  <c r="AT24" i="117"/>
  <c r="AS24" i="117"/>
  <c r="AR24" i="117"/>
  <c r="AQ24" i="117"/>
  <c r="AP24" i="117"/>
  <c r="AO24" i="117"/>
  <c r="AN24" i="117"/>
  <c r="AM24" i="117"/>
  <c r="AL24" i="117"/>
  <c r="AK24" i="117" s="1"/>
  <c r="AJ24" i="117"/>
  <c r="AI24" i="117"/>
  <c r="AA24" i="117" s="1"/>
  <c r="AA6" i="117" s="1"/>
  <c r="AH24" i="117"/>
  <c r="AF24" i="117"/>
  <c r="AE24" i="117"/>
  <c r="AD24" i="117"/>
  <c r="X24" i="117"/>
  <c r="W24" i="117"/>
  <c r="U24" i="117"/>
  <c r="T24" i="117"/>
  <c r="S24" i="117"/>
  <c r="R24" i="117" s="1"/>
  <c r="Q24" i="117"/>
  <c r="P24" i="117"/>
  <c r="N24" i="117"/>
  <c r="M24" i="117"/>
  <c r="L24" i="117"/>
  <c r="J24" i="117"/>
  <c r="I24" i="117"/>
  <c r="H24" i="117"/>
  <c r="G24" i="117" s="1"/>
  <c r="F24" i="117"/>
  <c r="E24" i="117"/>
  <c r="D24" i="117"/>
  <c r="AK23" i="117"/>
  <c r="AG23" i="117"/>
  <c r="AC23" i="117"/>
  <c r="AB23" i="117"/>
  <c r="AA23" i="117"/>
  <c r="Z23" i="117"/>
  <c r="V23" i="117"/>
  <c r="R23" i="117"/>
  <c r="O23" i="117"/>
  <c r="K23" i="117"/>
  <c r="G23" i="117"/>
  <c r="C23" i="117"/>
  <c r="AK22" i="117"/>
  <c r="AG22" i="117"/>
  <c r="AC22" i="117"/>
  <c r="AB22" i="117"/>
  <c r="AA22" i="117"/>
  <c r="Z22" i="117"/>
  <c r="V22" i="117"/>
  <c r="R22" i="117"/>
  <c r="O22" i="117" s="1"/>
  <c r="K22" i="117"/>
  <c r="G22" i="117"/>
  <c r="C22" i="117"/>
  <c r="AK21" i="117"/>
  <c r="AG21" i="117"/>
  <c r="AC21" i="117"/>
  <c r="AB21" i="117"/>
  <c r="AA21" i="117"/>
  <c r="Z21" i="117"/>
  <c r="Y21" i="117" s="1"/>
  <c r="V21" i="117"/>
  <c r="R21" i="117"/>
  <c r="O21" i="117" s="1"/>
  <c r="K21" i="117"/>
  <c r="G21" i="117"/>
  <c r="C21" i="117"/>
  <c r="AK20" i="117"/>
  <c r="AG20" i="117"/>
  <c r="AC20" i="117"/>
  <c r="AB20" i="117"/>
  <c r="AA20" i="117"/>
  <c r="Z20" i="117"/>
  <c r="Y20" i="117"/>
  <c r="V20" i="117"/>
  <c r="R20" i="117"/>
  <c r="O20" i="117" s="1"/>
  <c r="K20" i="117"/>
  <c r="G20" i="117"/>
  <c r="C20" i="117"/>
  <c r="AK19" i="117"/>
  <c r="AG19" i="117"/>
  <c r="AC19" i="117"/>
  <c r="AB19" i="117"/>
  <c r="AA19" i="117"/>
  <c r="Z19" i="117"/>
  <c r="V19" i="117"/>
  <c r="R19" i="117"/>
  <c r="O19" i="117"/>
  <c r="K19" i="117"/>
  <c r="G19" i="117"/>
  <c r="C19" i="117"/>
  <c r="AK18" i="117"/>
  <c r="AG18" i="117"/>
  <c r="AC18" i="117"/>
  <c r="AB18" i="117"/>
  <c r="AA18" i="117"/>
  <c r="Z18" i="117"/>
  <c r="V18" i="117"/>
  <c r="R18" i="117"/>
  <c r="O18" i="117" s="1"/>
  <c r="K18" i="117"/>
  <c r="G18" i="117"/>
  <c r="C18" i="117"/>
  <c r="AK17" i="117"/>
  <c r="AG17" i="117"/>
  <c r="AC17" i="117"/>
  <c r="AB17" i="117"/>
  <c r="AA17" i="117"/>
  <c r="Z17" i="117"/>
  <c r="Y17" i="117" s="1"/>
  <c r="V17" i="117"/>
  <c r="R17" i="117"/>
  <c r="O17" i="117" s="1"/>
  <c r="K17" i="117"/>
  <c r="G17" i="117"/>
  <c r="C17" i="117"/>
  <c r="AT16" i="117"/>
  <c r="AS16" i="117"/>
  <c r="AR16" i="117"/>
  <c r="AQ16" i="117"/>
  <c r="AP16" i="117"/>
  <c r="AO16" i="117"/>
  <c r="AN16" i="117"/>
  <c r="AM16" i="117"/>
  <c r="AL16" i="117"/>
  <c r="AK16" i="117" s="1"/>
  <c r="AJ16" i="117"/>
  <c r="AI16" i="117"/>
  <c r="AH16" i="117"/>
  <c r="AF16" i="117"/>
  <c r="AB16" i="117" s="1"/>
  <c r="AE16" i="117"/>
  <c r="AD16" i="117"/>
  <c r="AC16" i="117" s="1"/>
  <c r="AA16" i="117"/>
  <c r="X16" i="117"/>
  <c r="W16" i="117"/>
  <c r="U16" i="117"/>
  <c r="T16" i="117"/>
  <c r="S16" i="117"/>
  <c r="R16" i="117" s="1"/>
  <c r="Q16" i="117"/>
  <c r="P16" i="117"/>
  <c r="O16" i="117" s="1"/>
  <c r="N16" i="117"/>
  <c r="M16" i="117"/>
  <c r="L16" i="117"/>
  <c r="J16" i="117"/>
  <c r="I16" i="117"/>
  <c r="H16" i="117"/>
  <c r="F16" i="117"/>
  <c r="E16" i="117"/>
  <c r="D16" i="117"/>
  <c r="AK15" i="117"/>
  <c r="AG15" i="117"/>
  <c r="AC15" i="117"/>
  <c r="AB15" i="117"/>
  <c r="AA15" i="117"/>
  <c r="Z15" i="117"/>
  <c r="Y15" i="117"/>
  <c r="V15" i="117"/>
  <c r="V14" i="117" s="1"/>
  <c r="R15" i="117"/>
  <c r="O15" i="117" s="1"/>
  <c r="K15" i="117"/>
  <c r="G15" i="117"/>
  <c r="C15" i="117"/>
  <c r="AT14" i="117"/>
  <c r="AS14" i="117"/>
  <c r="AR14" i="117"/>
  <c r="AR6" i="117" s="1"/>
  <c r="AQ14" i="117"/>
  <c r="AP14" i="117"/>
  <c r="AO14" i="117"/>
  <c r="AN14" i="117"/>
  <c r="AN6" i="117" s="1"/>
  <c r="AM14" i="117"/>
  <c r="AL14" i="117"/>
  <c r="AK14" i="117" s="1"/>
  <c r="AJ14" i="117"/>
  <c r="AJ6" i="117" s="1"/>
  <c r="AI14" i="117"/>
  <c r="AH14" i="117"/>
  <c r="AG14" i="117" s="1"/>
  <c r="AF14" i="117"/>
  <c r="AF6" i="117" s="1"/>
  <c r="AE14" i="117"/>
  <c r="AD14" i="117"/>
  <c r="AC14" i="117" s="1"/>
  <c r="AB14" i="117"/>
  <c r="AA14" i="117"/>
  <c r="Z14" i="117"/>
  <c r="Y14" i="117" s="1"/>
  <c r="X14" i="117"/>
  <c r="X6" i="117" s="1"/>
  <c r="W14" i="117"/>
  <c r="U14" i="117"/>
  <c r="T14" i="117"/>
  <c r="S14" i="117"/>
  <c r="R14" i="117" s="1"/>
  <c r="Q14" i="117"/>
  <c r="P14" i="117"/>
  <c r="N14" i="117"/>
  <c r="M14" i="117"/>
  <c r="M6" i="117" s="1"/>
  <c r="L14" i="117"/>
  <c r="J14" i="117"/>
  <c r="I14" i="117"/>
  <c r="H14" i="117"/>
  <c r="F14" i="117"/>
  <c r="E14" i="117"/>
  <c r="D14" i="117"/>
  <c r="AK13" i="117"/>
  <c r="AG13" i="117"/>
  <c r="AC13" i="117"/>
  <c r="AB13" i="117"/>
  <c r="AA13" i="117"/>
  <c r="Z13" i="117"/>
  <c r="V13" i="117"/>
  <c r="R13" i="117"/>
  <c r="O13" i="117"/>
  <c r="K13" i="117"/>
  <c r="G13" i="117"/>
  <c r="C13" i="117"/>
  <c r="AK12" i="117"/>
  <c r="AG12" i="117"/>
  <c r="AC12" i="117"/>
  <c r="AB12" i="117"/>
  <c r="AA12" i="117"/>
  <c r="Z12" i="117"/>
  <c r="V12" i="117"/>
  <c r="R12" i="117"/>
  <c r="O12" i="117" s="1"/>
  <c r="K12" i="117"/>
  <c r="G12" i="117"/>
  <c r="C12" i="117"/>
  <c r="AK11" i="117"/>
  <c r="AG11" i="117"/>
  <c r="AC11" i="117"/>
  <c r="AB11" i="117"/>
  <c r="AA11" i="117"/>
  <c r="Z11" i="117"/>
  <c r="V11" i="117"/>
  <c r="R11" i="117"/>
  <c r="O11" i="117" s="1"/>
  <c r="K11" i="117"/>
  <c r="G11" i="117"/>
  <c r="C11" i="117"/>
  <c r="AK10" i="117"/>
  <c r="AG10" i="117"/>
  <c r="AC10" i="117"/>
  <c r="AB10" i="117"/>
  <c r="AA10" i="117"/>
  <c r="Z10" i="117"/>
  <c r="Y10" i="117"/>
  <c r="V10" i="117"/>
  <c r="R10" i="117"/>
  <c r="O10" i="117" s="1"/>
  <c r="K10" i="117"/>
  <c r="G10" i="117"/>
  <c r="C10" i="117"/>
  <c r="AK9" i="117"/>
  <c r="AG9" i="117"/>
  <c r="AC9" i="117"/>
  <c r="AB9" i="117"/>
  <c r="AA9" i="117"/>
  <c r="Z9" i="117"/>
  <c r="V9" i="117"/>
  <c r="R9" i="117"/>
  <c r="O9" i="117"/>
  <c r="K9" i="117"/>
  <c r="G9" i="117"/>
  <c r="C9" i="117"/>
  <c r="AK8" i="117"/>
  <c r="AG8" i="117"/>
  <c r="AC8" i="117"/>
  <c r="AB8" i="117"/>
  <c r="AA8" i="117"/>
  <c r="Z8" i="117"/>
  <c r="V8" i="117"/>
  <c r="R8" i="117"/>
  <c r="O8" i="117" s="1"/>
  <c r="K8" i="117"/>
  <c r="G8" i="117"/>
  <c r="C8" i="117"/>
  <c r="AT7" i="117"/>
  <c r="AS7" i="117"/>
  <c r="AR7" i="117"/>
  <c r="AQ7" i="117"/>
  <c r="AP7" i="117"/>
  <c r="AO7" i="117"/>
  <c r="AN7" i="117"/>
  <c r="AM7" i="117"/>
  <c r="AM6" i="117" s="1"/>
  <c r="AL7" i="117"/>
  <c r="AJ7" i="117"/>
  <c r="AI7" i="117"/>
  <c r="AH7" i="117"/>
  <c r="AF7" i="117"/>
  <c r="AE7" i="117"/>
  <c r="AD7" i="117"/>
  <c r="AA7" i="117"/>
  <c r="X7" i="117"/>
  <c r="W7" i="117"/>
  <c r="U7" i="117"/>
  <c r="T7" i="117"/>
  <c r="S7" i="117"/>
  <c r="Q7" i="117"/>
  <c r="P7" i="117"/>
  <c r="N7" i="117"/>
  <c r="M7" i="117"/>
  <c r="L7" i="117"/>
  <c r="K7" i="117" s="1"/>
  <c r="J7" i="117"/>
  <c r="I7" i="117"/>
  <c r="H7" i="117"/>
  <c r="F7" i="117"/>
  <c r="E7" i="117"/>
  <c r="D7" i="117"/>
  <c r="AQ6" i="117"/>
  <c r="AE6" i="117"/>
  <c r="W6" i="117"/>
  <c r="G7" i="117" l="1"/>
  <c r="H6" i="117"/>
  <c r="C7" i="117"/>
  <c r="Y11" i="117"/>
  <c r="S6" i="117"/>
  <c r="R7" i="117"/>
  <c r="AB7" i="117"/>
  <c r="AB6" i="117" s="1"/>
  <c r="V7" i="117"/>
  <c r="Y12" i="117"/>
  <c r="Y13" i="117"/>
  <c r="L6" i="117"/>
  <c r="Q6" i="117"/>
  <c r="C16" i="117"/>
  <c r="Z16" i="117"/>
  <c r="Y16" i="117" s="1"/>
  <c r="Y22" i="117"/>
  <c r="Y23" i="117"/>
  <c r="K24" i="117"/>
  <c r="Y25" i="117"/>
  <c r="K27" i="117"/>
  <c r="AG27" i="117"/>
  <c r="V27" i="117"/>
  <c r="Y29" i="117"/>
  <c r="Y30" i="117"/>
  <c r="C34" i="117"/>
  <c r="N6" i="117"/>
  <c r="AG34" i="117"/>
  <c r="AT6" i="117"/>
  <c r="Y8" i="117"/>
  <c r="Y7" i="117" s="1"/>
  <c r="AG7" i="117"/>
  <c r="Y9" i="117"/>
  <c r="D6" i="117"/>
  <c r="I6" i="117"/>
  <c r="T6" i="117"/>
  <c r="AO6" i="117"/>
  <c r="AS6" i="117"/>
  <c r="K16" i="117"/>
  <c r="AG16" i="117"/>
  <c r="V16" i="117"/>
  <c r="Y18" i="117"/>
  <c r="Y19" i="117"/>
  <c r="C24" i="117"/>
  <c r="AG24" i="117"/>
  <c r="C27" i="117"/>
  <c r="Z27" i="117"/>
  <c r="Y27" i="117" s="1"/>
  <c r="Y33" i="117"/>
  <c r="F6" i="117"/>
  <c r="K34" i="117"/>
  <c r="Z34" i="117"/>
  <c r="Y34" i="117" s="1"/>
  <c r="Y37" i="117"/>
  <c r="AC7" i="117"/>
  <c r="AP6" i="117"/>
  <c r="J6" i="117"/>
  <c r="O34" i="117"/>
  <c r="AI6" i="117"/>
  <c r="AK7" i="117"/>
  <c r="AK6" i="117" s="1"/>
  <c r="E6" i="117"/>
  <c r="P6" i="117"/>
  <c r="U6" i="117"/>
  <c r="G16" i="117"/>
  <c r="Z24" i="117"/>
  <c r="Y24" i="117" s="1"/>
  <c r="G34" i="117"/>
  <c r="R6" i="117"/>
  <c r="O7" i="117"/>
  <c r="V6" i="117"/>
  <c r="O24" i="117"/>
  <c r="O27" i="117"/>
  <c r="AD6" i="117"/>
  <c r="AH6" i="117"/>
  <c r="AL6" i="117"/>
  <c r="Z7" i="117"/>
  <c r="AC24" i="117"/>
  <c r="C14" i="117"/>
  <c r="G14" i="117"/>
  <c r="K14" i="117"/>
  <c r="O14" i="117"/>
  <c r="AC6" i="117" l="1"/>
  <c r="Y6" i="117"/>
  <c r="C6" i="117"/>
  <c r="Z6" i="117"/>
  <c r="G6" i="117"/>
  <c r="K6" i="117"/>
  <c r="AG6" i="117"/>
  <c r="O6" i="117"/>
  <c r="AK37" i="116" l="1"/>
  <c r="AG37" i="116"/>
  <c r="AC37" i="116"/>
  <c r="AB37" i="116"/>
  <c r="AA37" i="116"/>
  <c r="Z37" i="116"/>
  <c r="V37" i="116"/>
  <c r="V34" i="116" s="1"/>
  <c r="R37" i="116"/>
  <c r="O37" i="116" s="1"/>
  <c r="K37" i="116"/>
  <c r="G37" i="116"/>
  <c r="C37" i="116"/>
  <c r="AT34" i="116"/>
  <c r="AS34" i="116"/>
  <c r="AR34" i="116"/>
  <c r="AQ34" i="116"/>
  <c r="AP34" i="116"/>
  <c r="AO34" i="116"/>
  <c r="AN34" i="116"/>
  <c r="AM34" i="116"/>
  <c r="AL34" i="116"/>
  <c r="AK34" i="116" s="1"/>
  <c r="AJ34" i="116"/>
  <c r="AI34" i="116"/>
  <c r="AH34" i="116"/>
  <c r="AG34" i="116" s="1"/>
  <c r="AF34" i="116"/>
  <c r="AB34" i="116" s="1"/>
  <c r="AE34" i="116"/>
  <c r="AA34" i="116" s="1"/>
  <c r="AD34" i="116"/>
  <c r="Z34" i="116"/>
  <c r="X34" i="116"/>
  <c r="W34" i="116"/>
  <c r="U34" i="116"/>
  <c r="T34" i="116"/>
  <c r="S34" i="116"/>
  <c r="Q34" i="116"/>
  <c r="P34" i="116"/>
  <c r="N34" i="116"/>
  <c r="M34" i="116"/>
  <c r="L34" i="116"/>
  <c r="J34" i="116"/>
  <c r="I34" i="116"/>
  <c r="H34" i="116"/>
  <c r="F34" i="116"/>
  <c r="E34" i="116"/>
  <c r="D34" i="116"/>
  <c r="C34" i="116" s="1"/>
  <c r="AK33" i="116"/>
  <c r="AG33" i="116"/>
  <c r="AC33" i="116"/>
  <c r="AB33" i="116"/>
  <c r="AA33" i="116"/>
  <c r="Z33" i="116"/>
  <c r="V33" i="116"/>
  <c r="V27" i="116" s="1"/>
  <c r="R33" i="116"/>
  <c r="O33" i="116" s="1"/>
  <c r="K33" i="116"/>
  <c r="G33" i="116"/>
  <c r="C33" i="116"/>
  <c r="AK32" i="116"/>
  <c r="AG32" i="116"/>
  <c r="AC32" i="116"/>
  <c r="AB32" i="116"/>
  <c r="AA32" i="116"/>
  <c r="Z32" i="116"/>
  <c r="V32" i="116"/>
  <c r="R32" i="116"/>
  <c r="O32" i="116" s="1"/>
  <c r="K32" i="116"/>
  <c r="G32" i="116"/>
  <c r="C32" i="116"/>
  <c r="AK31" i="116"/>
  <c r="AG31" i="116"/>
  <c r="AC31" i="116"/>
  <c r="AB31" i="116"/>
  <c r="AA31" i="116"/>
  <c r="Z31" i="116"/>
  <c r="V31" i="116"/>
  <c r="R31" i="116"/>
  <c r="O31" i="116" s="1"/>
  <c r="K31" i="116"/>
  <c r="G31" i="116"/>
  <c r="C31" i="116"/>
  <c r="AK30" i="116"/>
  <c r="AG30" i="116"/>
  <c r="AC30" i="116"/>
  <c r="AB30" i="116"/>
  <c r="AA30" i="116"/>
  <c r="Z30" i="116"/>
  <c r="V30" i="116"/>
  <c r="R30" i="116"/>
  <c r="O30" i="116" s="1"/>
  <c r="K30" i="116"/>
  <c r="G30" i="116"/>
  <c r="C30" i="116"/>
  <c r="AK29" i="116"/>
  <c r="AG29" i="116"/>
  <c r="AC29" i="116"/>
  <c r="AB29" i="116"/>
  <c r="AA29" i="116"/>
  <c r="Z29" i="116"/>
  <c r="V29" i="116"/>
  <c r="R29" i="116"/>
  <c r="O29" i="116" s="1"/>
  <c r="K29" i="116"/>
  <c r="G29" i="116"/>
  <c r="C29" i="116"/>
  <c r="AK28" i="116"/>
  <c r="AG28" i="116"/>
  <c r="AC28" i="116"/>
  <c r="AB28" i="116"/>
  <c r="AA28" i="116"/>
  <c r="Z28" i="116"/>
  <c r="V28" i="116"/>
  <c r="R28" i="116"/>
  <c r="O28" i="116"/>
  <c r="K28" i="116"/>
  <c r="G28" i="116"/>
  <c r="C28" i="116"/>
  <c r="AT27" i="116"/>
  <c r="AS27" i="116"/>
  <c r="AR27" i="116"/>
  <c r="AQ27" i="116"/>
  <c r="AP27" i="116"/>
  <c r="AO27" i="116"/>
  <c r="AN27" i="116"/>
  <c r="AM27" i="116"/>
  <c r="AL27" i="116"/>
  <c r="AK27" i="116" s="1"/>
  <c r="AJ27" i="116"/>
  <c r="AI27" i="116"/>
  <c r="AH27" i="116"/>
  <c r="AG27" i="116" s="1"/>
  <c r="AF27" i="116"/>
  <c r="AB27" i="116" s="1"/>
  <c r="AE27" i="116"/>
  <c r="AA27" i="116" s="1"/>
  <c r="AD27" i="116"/>
  <c r="Z27" i="116"/>
  <c r="X27" i="116"/>
  <c r="W27" i="116"/>
  <c r="U27" i="116"/>
  <c r="T27" i="116"/>
  <c r="S27" i="116"/>
  <c r="R27" i="116"/>
  <c r="Q27" i="116"/>
  <c r="P27" i="116"/>
  <c r="N27" i="116"/>
  <c r="M27" i="116"/>
  <c r="L27" i="116"/>
  <c r="K27" i="116" s="1"/>
  <c r="J27" i="116"/>
  <c r="I27" i="116"/>
  <c r="H27" i="116"/>
  <c r="G27" i="116" s="1"/>
  <c r="F27" i="116"/>
  <c r="E27" i="116"/>
  <c r="D27" i="116"/>
  <c r="AK26" i="116"/>
  <c r="AG26" i="116"/>
  <c r="AC26" i="116"/>
  <c r="AB26" i="116"/>
  <c r="AA26" i="116"/>
  <c r="Z26" i="116"/>
  <c r="V26" i="116"/>
  <c r="R26" i="116"/>
  <c r="O26" i="116" s="1"/>
  <c r="K26" i="116"/>
  <c r="G26" i="116"/>
  <c r="C26" i="116"/>
  <c r="AK25" i="116"/>
  <c r="AG25" i="116"/>
  <c r="AC25" i="116"/>
  <c r="AB25" i="116"/>
  <c r="AA25" i="116"/>
  <c r="Z25" i="116"/>
  <c r="V25" i="116"/>
  <c r="V24" i="116" s="1"/>
  <c r="R25" i="116"/>
  <c r="O25" i="116" s="1"/>
  <c r="K25" i="116"/>
  <c r="G25" i="116"/>
  <c r="C25" i="116"/>
  <c r="AT24" i="116"/>
  <c r="AS24" i="116"/>
  <c r="AR24" i="116"/>
  <c r="AQ24" i="116"/>
  <c r="AP24" i="116"/>
  <c r="AO24" i="116"/>
  <c r="AN24" i="116"/>
  <c r="AM24" i="116"/>
  <c r="AL24" i="116"/>
  <c r="AJ24" i="116"/>
  <c r="AI24" i="116"/>
  <c r="AH24" i="116"/>
  <c r="AG24" i="116" s="1"/>
  <c r="AF24" i="116"/>
  <c r="AE24" i="116"/>
  <c r="AD24" i="116"/>
  <c r="AA24" i="116"/>
  <c r="X24" i="116"/>
  <c r="W24" i="116"/>
  <c r="U24" i="116"/>
  <c r="T24" i="116"/>
  <c r="S24" i="116"/>
  <c r="R24" i="116" s="1"/>
  <c r="Q24" i="116"/>
  <c r="P24" i="116"/>
  <c r="N24" i="116"/>
  <c r="M24" i="116"/>
  <c r="L24" i="116"/>
  <c r="K24" i="116"/>
  <c r="J24" i="116"/>
  <c r="I24" i="116"/>
  <c r="H24" i="116"/>
  <c r="G24" i="116"/>
  <c r="F24" i="116"/>
  <c r="E24" i="116"/>
  <c r="D24" i="116"/>
  <c r="C24" i="116"/>
  <c r="AK23" i="116"/>
  <c r="AG23" i="116"/>
  <c r="AC23" i="116"/>
  <c r="AB23" i="116"/>
  <c r="AA23" i="116"/>
  <c r="Z23" i="116"/>
  <c r="V23" i="116"/>
  <c r="R23" i="116"/>
  <c r="O23" i="116" s="1"/>
  <c r="K23" i="116"/>
  <c r="G23" i="116"/>
  <c r="C23" i="116"/>
  <c r="AK22" i="116"/>
  <c r="AG22" i="116"/>
  <c r="AC22" i="116"/>
  <c r="AB22" i="116"/>
  <c r="AA22" i="116"/>
  <c r="Y22" i="116" s="1"/>
  <c r="Z22" i="116"/>
  <c r="V22" i="116"/>
  <c r="R22" i="116"/>
  <c r="O22" i="116" s="1"/>
  <c r="K22" i="116"/>
  <c r="G22" i="116"/>
  <c r="C22" i="116"/>
  <c r="AK21" i="116"/>
  <c r="AG21" i="116"/>
  <c r="AC21" i="116"/>
  <c r="AB21" i="116"/>
  <c r="AA21" i="116"/>
  <c r="Z21" i="116"/>
  <c r="V21" i="116"/>
  <c r="R21" i="116"/>
  <c r="O21" i="116" s="1"/>
  <c r="K21" i="116"/>
  <c r="G21" i="116"/>
  <c r="C21" i="116"/>
  <c r="AK20" i="116"/>
  <c r="AG20" i="116"/>
  <c r="AC20" i="116"/>
  <c r="AB20" i="116"/>
  <c r="AA20" i="116"/>
  <c r="Z20" i="116"/>
  <c r="V20" i="116"/>
  <c r="R20" i="116"/>
  <c r="O20" i="116" s="1"/>
  <c r="K20" i="116"/>
  <c r="G20" i="116"/>
  <c r="C20" i="116"/>
  <c r="AK19" i="116"/>
  <c r="AG19" i="116"/>
  <c r="AC19" i="116"/>
  <c r="AB19" i="116"/>
  <c r="AA19" i="116"/>
  <c r="Z19" i="116"/>
  <c r="V19" i="116"/>
  <c r="R19" i="116"/>
  <c r="O19" i="116" s="1"/>
  <c r="K19" i="116"/>
  <c r="G19" i="116"/>
  <c r="C19" i="116"/>
  <c r="AK18" i="116"/>
  <c r="AG18" i="116"/>
  <c r="AC18" i="116"/>
  <c r="AB18" i="116"/>
  <c r="AA18" i="116"/>
  <c r="Z18" i="116"/>
  <c r="V18" i="116"/>
  <c r="R18" i="116"/>
  <c r="O18" i="116"/>
  <c r="K18" i="116"/>
  <c r="G18" i="116"/>
  <c r="C18" i="116"/>
  <c r="AK17" i="116"/>
  <c r="AG17" i="116"/>
  <c r="AC17" i="116"/>
  <c r="AB17" i="116"/>
  <c r="AA17" i="116"/>
  <c r="Z17" i="116"/>
  <c r="V17" i="116"/>
  <c r="R17" i="116"/>
  <c r="O17" i="116"/>
  <c r="K17" i="116"/>
  <c r="G17" i="116"/>
  <c r="C17" i="116"/>
  <c r="AT16" i="116"/>
  <c r="AT6" i="116" s="1"/>
  <c r="AS16" i="116"/>
  <c r="AR16" i="116"/>
  <c r="AQ16" i="116"/>
  <c r="AP16" i="116"/>
  <c r="AP6" i="116" s="1"/>
  <c r="AO16" i="116"/>
  <c r="AN16" i="116"/>
  <c r="AM16" i="116"/>
  <c r="AL16" i="116"/>
  <c r="AL6" i="116" s="1"/>
  <c r="AJ16" i="116"/>
  <c r="AI16" i="116"/>
  <c r="AH16" i="116"/>
  <c r="AF16" i="116"/>
  <c r="AB16" i="116" s="1"/>
  <c r="AE16" i="116"/>
  <c r="AD16" i="116"/>
  <c r="AA16" i="116"/>
  <c r="X16" i="116"/>
  <c r="W16" i="116"/>
  <c r="V16" i="116"/>
  <c r="U16" i="116"/>
  <c r="T16" i="116"/>
  <c r="S16" i="116"/>
  <c r="R16" i="116"/>
  <c r="Q16" i="116"/>
  <c r="P16" i="116"/>
  <c r="N16" i="116"/>
  <c r="M16" i="116"/>
  <c r="L16" i="116"/>
  <c r="J16" i="116"/>
  <c r="I16" i="116"/>
  <c r="H16" i="116"/>
  <c r="F16" i="116"/>
  <c r="E16" i="116"/>
  <c r="D16" i="116"/>
  <c r="AK15" i="116"/>
  <c r="AG15" i="116"/>
  <c r="AC15" i="116"/>
  <c r="AB15" i="116"/>
  <c r="AA15" i="116"/>
  <c r="Z15" i="116"/>
  <c r="V15" i="116"/>
  <c r="R15" i="116"/>
  <c r="O15" i="116" s="1"/>
  <c r="K15" i="116"/>
  <c r="G15" i="116"/>
  <c r="C15" i="116"/>
  <c r="AT14" i="116"/>
  <c r="AS14" i="116"/>
  <c r="AR14" i="116"/>
  <c r="AQ14" i="116"/>
  <c r="AP14" i="116"/>
  <c r="AO14" i="116"/>
  <c r="AN14" i="116"/>
  <c r="AM14" i="116"/>
  <c r="AL14" i="116"/>
  <c r="AK14" i="116" s="1"/>
  <c r="AJ14" i="116"/>
  <c r="AI14" i="116"/>
  <c r="AH14" i="116"/>
  <c r="AG14" i="116" s="1"/>
  <c r="AF14" i="116"/>
  <c r="AB14" i="116" s="1"/>
  <c r="AE14" i="116"/>
  <c r="AE6" i="116" s="1"/>
  <c r="AD14" i="116"/>
  <c r="Z14" i="116"/>
  <c r="X14" i="116"/>
  <c r="W14" i="116"/>
  <c r="V14" i="116"/>
  <c r="U14" i="116"/>
  <c r="U6" i="116" s="1"/>
  <c r="T14" i="116"/>
  <c r="S14" i="116"/>
  <c r="Q14" i="116"/>
  <c r="P14" i="116"/>
  <c r="N14" i="116"/>
  <c r="M14" i="116"/>
  <c r="L14" i="116"/>
  <c r="K14" i="116"/>
  <c r="J14" i="116"/>
  <c r="I14" i="116"/>
  <c r="H14" i="116"/>
  <c r="G14" i="116"/>
  <c r="F14" i="116"/>
  <c r="E14" i="116"/>
  <c r="D14" i="116"/>
  <c r="C14" i="116"/>
  <c r="AK13" i="116"/>
  <c r="AG13" i="116"/>
  <c r="AC13" i="116"/>
  <c r="AB13" i="116"/>
  <c r="AA13" i="116"/>
  <c r="Z13" i="116"/>
  <c r="V13" i="116"/>
  <c r="R13" i="116"/>
  <c r="O13" i="116" s="1"/>
  <c r="K13" i="116"/>
  <c r="G13" i="116"/>
  <c r="C13" i="116"/>
  <c r="AK12" i="116"/>
  <c r="AG12" i="116"/>
  <c r="AC12" i="116"/>
  <c r="AB12" i="116"/>
  <c r="AA12" i="116"/>
  <c r="Z12" i="116"/>
  <c r="V12" i="116"/>
  <c r="R12" i="116"/>
  <c r="O12" i="116" s="1"/>
  <c r="K12" i="116"/>
  <c r="G12" i="116"/>
  <c r="C12" i="116"/>
  <c r="AK11" i="116"/>
  <c r="AG11" i="116"/>
  <c r="AC11" i="116"/>
  <c r="AB11" i="116"/>
  <c r="AA11" i="116"/>
  <c r="Z11" i="116"/>
  <c r="V11" i="116"/>
  <c r="R11" i="116"/>
  <c r="O11" i="116" s="1"/>
  <c r="K11" i="116"/>
  <c r="G11" i="116"/>
  <c r="C11" i="116"/>
  <c r="AK10" i="116"/>
  <c r="AG10" i="116"/>
  <c r="AC10" i="116"/>
  <c r="AB10" i="116"/>
  <c r="AA10" i="116"/>
  <c r="Z10" i="116"/>
  <c r="V10" i="116"/>
  <c r="R10" i="116"/>
  <c r="O10" i="116" s="1"/>
  <c r="K10" i="116"/>
  <c r="G10" i="116"/>
  <c r="C10" i="116"/>
  <c r="AK9" i="116"/>
  <c r="AG9" i="116"/>
  <c r="AC9" i="116"/>
  <c r="AB9" i="116"/>
  <c r="AA9" i="116"/>
  <c r="Z9" i="116"/>
  <c r="V9" i="116"/>
  <c r="R9" i="116"/>
  <c r="O9" i="116" s="1"/>
  <c r="K9" i="116"/>
  <c r="G9" i="116"/>
  <c r="C9" i="116"/>
  <c r="AK8" i="116"/>
  <c r="AG8" i="116"/>
  <c r="AC8" i="116"/>
  <c r="AB8" i="116"/>
  <c r="AA8" i="116"/>
  <c r="Z8" i="116"/>
  <c r="V8" i="116"/>
  <c r="V7" i="116" s="1"/>
  <c r="R8" i="116"/>
  <c r="O8" i="116" s="1"/>
  <c r="K8" i="116"/>
  <c r="G8" i="116"/>
  <c r="C8" i="116"/>
  <c r="AT7" i="116"/>
  <c r="AT8" i="115" s="1"/>
  <c r="AS7" i="116"/>
  <c r="AS8" i="115" s="1"/>
  <c r="AR7" i="116"/>
  <c r="AR8" i="115" s="1"/>
  <c r="AQ7" i="116"/>
  <c r="AP7" i="116"/>
  <c r="AO7" i="116"/>
  <c r="AO6" i="116" s="1"/>
  <c r="AN7" i="116"/>
  <c r="AN8" i="115" s="1"/>
  <c r="AM7" i="116"/>
  <c r="AM8" i="115" s="1"/>
  <c r="AL7" i="116"/>
  <c r="AL8" i="115" s="1"/>
  <c r="AK7" i="116"/>
  <c r="AJ7" i="116"/>
  <c r="AJ8" i="115" s="1"/>
  <c r="AI7" i="116"/>
  <c r="AI8" i="115" s="1"/>
  <c r="AH7" i="116"/>
  <c r="AH8" i="115" s="1"/>
  <c r="AG7" i="116"/>
  <c r="AF7" i="116"/>
  <c r="AF8" i="115" s="1"/>
  <c r="AB8" i="115" s="1"/>
  <c r="AE7" i="116"/>
  <c r="AE8" i="115" s="1"/>
  <c r="AA8" i="115" s="1"/>
  <c r="AD7" i="116"/>
  <c r="AD8" i="115" s="1"/>
  <c r="Z8" i="115" s="1"/>
  <c r="AC7" i="116"/>
  <c r="X7" i="116"/>
  <c r="X8" i="115" s="1"/>
  <c r="W7" i="116"/>
  <c r="W8" i="115" s="1"/>
  <c r="U7" i="116"/>
  <c r="U8" i="115" s="1"/>
  <c r="T7" i="116"/>
  <c r="T8" i="115" s="1"/>
  <c r="S7" i="116"/>
  <c r="Q7" i="116"/>
  <c r="Q8" i="115" s="1"/>
  <c r="P7" i="116"/>
  <c r="P8" i="115" s="1"/>
  <c r="N7" i="116"/>
  <c r="N8" i="115" s="1"/>
  <c r="M7" i="116"/>
  <c r="M8" i="115" s="1"/>
  <c r="L7" i="116"/>
  <c r="J7" i="116"/>
  <c r="J8" i="115" s="1"/>
  <c r="I7" i="116"/>
  <c r="I8" i="115" s="1"/>
  <c r="H7" i="116"/>
  <c r="H8" i="115" s="1"/>
  <c r="F7" i="116"/>
  <c r="F8" i="115" s="1"/>
  <c r="E7" i="116"/>
  <c r="E8" i="115" s="1"/>
  <c r="D7" i="116"/>
  <c r="M6" i="116"/>
  <c r="E6" i="116"/>
  <c r="K16" i="116" l="1"/>
  <c r="Y34" i="116"/>
  <c r="AB7" i="116"/>
  <c r="AB6" i="116" s="1"/>
  <c r="AA14" i="116"/>
  <c r="Y14" i="116" s="1"/>
  <c r="N6" i="116"/>
  <c r="AH6" i="116"/>
  <c r="AC24" i="116"/>
  <c r="AN6" i="116"/>
  <c r="AR6" i="116"/>
  <c r="Y25" i="116"/>
  <c r="Y33" i="116"/>
  <c r="C7" i="116"/>
  <c r="D8" i="115"/>
  <c r="AA7" i="116"/>
  <c r="AA6" i="116" s="1"/>
  <c r="Y19" i="116"/>
  <c r="AB106" i="115"/>
  <c r="Y27" i="116"/>
  <c r="Y28" i="116"/>
  <c r="K7" i="116"/>
  <c r="L8" i="115"/>
  <c r="V6" i="116"/>
  <c r="Z7" i="116"/>
  <c r="Y11" i="116"/>
  <c r="Y12" i="116"/>
  <c r="S6" i="116"/>
  <c r="W6" i="116"/>
  <c r="AM6" i="116"/>
  <c r="AQ6" i="116"/>
  <c r="C16" i="116"/>
  <c r="AD6" i="116"/>
  <c r="Y20" i="116"/>
  <c r="Y21" i="116"/>
  <c r="Z106" i="115"/>
  <c r="Y23" i="116"/>
  <c r="O24" i="116"/>
  <c r="AJ6" i="116"/>
  <c r="C27" i="116"/>
  <c r="Y31" i="116"/>
  <c r="Y32" i="116"/>
  <c r="L6" i="116"/>
  <c r="AC34" i="116"/>
  <c r="Y37" i="116"/>
  <c r="Y26" i="116"/>
  <c r="T6" i="116"/>
  <c r="AS6" i="116"/>
  <c r="R7" i="116"/>
  <c r="S8" i="115"/>
  <c r="Y8" i="116"/>
  <c r="Y9" i="116"/>
  <c r="Y13" i="116"/>
  <c r="AC14" i="116"/>
  <c r="AI6" i="116"/>
  <c r="Y15" i="116"/>
  <c r="F6" i="116"/>
  <c r="O16" i="116"/>
  <c r="Z16" i="116"/>
  <c r="Y16" i="116" s="1"/>
  <c r="Y17" i="116"/>
  <c r="Y18" i="116"/>
  <c r="AA106" i="115"/>
  <c r="Z24" i="116"/>
  <c r="Y24" i="116" s="1"/>
  <c r="AF6" i="116"/>
  <c r="AK24" i="116"/>
  <c r="O27" i="116"/>
  <c r="AC27" i="116"/>
  <c r="Y29" i="116"/>
  <c r="Y30" i="116"/>
  <c r="H6" i="116"/>
  <c r="R34" i="116"/>
  <c r="O34" i="116" s="1"/>
  <c r="X6" i="116"/>
  <c r="G16" i="116"/>
  <c r="Q6" i="116"/>
  <c r="O7" i="116"/>
  <c r="I6" i="116"/>
  <c r="J6" i="116"/>
  <c r="G7" i="116"/>
  <c r="D6" i="116"/>
  <c r="P6" i="116"/>
  <c r="R14" i="116"/>
  <c r="O14" i="116" s="1"/>
  <c r="AC16" i="116"/>
  <c r="AG16" i="116"/>
  <c r="AG6" i="116" s="1"/>
  <c r="AK16" i="116"/>
  <c r="AK6" i="116" s="1"/>
  <c r="G34" i="116"/>
  <c r="K34" i="116"/>
  <c r="K6" i="116" s="1"/>
  <c r="Y10" i="116"/>
  <c r="C6" i="116" l="1"/>
  <c r="Z6" i="116"/>
  <c r="Y7" i="116"/>
  <c r="Y6" i="116" s="1"/>
  <c r="AC6" i="116"/>
  <c r="O6" i="116"/>
  <c r="G6" i="116"/>
  <c r="R6" i="116"/>
  <c r="AK93" i="115" l="1"/>
  <c r="AG93" i="115"/>
  <c r="AC93" i="115"/>
  <c r="Y93" i="115"/>
  <c r="V93" i="115"/>
  <c r="R93" i="115"/>
  <c r="O93" i="115" s="1"/>
  <c r="K93" i="115"/>
  <c r="G93" i="115"/>
  <c r="C93" i="115"/>
  <c r="AN98" i="115" l="1"/>
  <c r="AN87" i="115"/>
  <c r="AN70" i="115"/>
  <c r="AN63" i="115"/>
  <c r="AN51" i="115"/>
  <c r="AN24" i="115"/>
  <c r="AN7" i="115"/>
  <c r="AJ98" i="115"/>
  <c r="AJ87" i="115"/>
  <c r="AJ70" i="115"/>
  <c r="AJ63" i="115"/>
  <c r="AJ51" i="115"/>
  <c r="AJ24" i="115"/>
  <c r="AJ7" i="115"/>
  <c r="AF87" i="115"/>
  <c r="AF98" i="115"/>
  <c r="AB88" i="115"/>
  <c r="AB86" i="115"/>
  <c r="AA72" i="115"/>
  <c r="AB72" i="115"/>
  <c r="AA73" i="115"/>
  <c r="AB73" i="115"/>
  <c r="AA74" i="115"/>
  <c r="AB74" i="115"/>
  <c r="AA75" i="115"/>
  <c r="AB75" i="115"/>
  <c r="AA79" i="115"/>
  <c r="AB79" i="115"/>
  <c r="AA80" i="115"/>
  <c r="AB80" i="115"/>
  <c r="AA81" i="115"/>
  <c r="AB81" i="115"/>
  <c r="AA82" i="115"/>
  <c r="AB82" i="115"/>
  <c r="AA83" i="115"/>
  <c r="AB83" i="115"/>
  <c r="AA84" i="115"/>
  <c r="AB84" i="115"/>
  <c r="AA85" i="115"/>
  <c r="AB85" i="115"/>
  <c r="AB71" i="115"/>
  <c r="AF70" i="115"/>
  <c r="AF63" i="115"/>
  <c r="AB66" i="115"/>
  <c r="AB68" i="115"/>
  <c r="AF24" i="115"/>
  <c r="AF51" i="115"/>
  <c r="AB62" i="115"/>
  <c r="AA54" i="115"/>
  <c r="AB54" i="115"/>
  <c r="AA55" i="115"/>
  <c r="AB55" i="115"/>
  <c r="AA56" i="115"/>
  <c r="AB56" i="115"/>
  <c r="AA57" i="115"/>
  <c r="AB57" i="115"/>
  <c r="AA58" i="115"/>
  <c r="AB58" i="115"/>
  <c r="AA59" i="115"/>
  <c r="AB59" i="115"/>
  <c r="AA60" i="115"/>
  <c r="AB60" i="115"/>
  <c r="AA61" i="115"/>
  <c r="AB61" i="115"/>
  <c r="AB53" i="115"/>
  <c r="AB52" i="115"/>
  <c r="AB50" i="115"/>
  <c r="AB38" i="115"/>
  <c r="AB39" i="115"/>
  <c r="AB40" i="115"/>
  <c r="AB41" i="115"/>
  <c r="AB42" i="115"/>
  <c r="AB43" i="115"/>
  <c r="AB44" i="115"/>
  <c r="AB45" i="115"/>
  <c r="AB46" i="115"/>
  <c r="AB47" i="115"/>
  <c r="AB48" i="115"/>
  <c r="AB49" i="115"/>
  <c r="AA26" i="115"/>
  <c r="AB26" i="115"/>
  <c r="AA27" i="115"/>
  <c r="AB27" i="115"/>
  <c r="AA28" i="115"/>
  <c r="AB28" i="115"/>
  <c r="AA29" i="115"/>
  <c r="AB29" i="115"/>
  <c r="AA30" i="115"/>
  <c r="AB30" i="115"/>
  <c r="AA31" i="115"/>
  <c r="AB31" i="115"/>
  <c r="AA32" i="115"/>
  <c r="AB32" i="115"/>
  <c r="AA33" i="115"/>
  <c r="AB33" i="115"/>
  <c r="AA34" i="115"/>
  <c r="AB34" i="115"/>
  <c r="AA35" i="115"/>
  <c r="AB35" i="115"/>
  <c r="AA36" i="115"/>
  <c r="AB36" i="115"/>
  <c r="AA37" i="115"/>
  <c r="AB37" i="115"/>
  <c r="AB25" i="115"/>
  <c r="AB23" i="115"/>
  <c r="AB11" i="115"/>
  <c r="AB12" i="115"/>
  <c r="AB13" i="115"/>
  <c r="AB14" i="115"/>
  <c r="AB15" i="115"/>
  <c r="AB16" i="115"/>
  <c r="AB17" i="115"/>
  <c r="AB18" i="115"/>
  <c r="AB19" i="115"/>
  <c r="AB20" i="115"/>
  <c r="AB21" i="115"/>
  <c r="AB22" i="115"/>
  <c r="AB10" i="115"/>
  <c r="AF7" i="115"/>
  <c r="AB9" i="115"/>
  <c r="AB98" i="115" l="1"/>
  <c r="AB63" i="115"/>
  <c r="AB51" i="115"/>
  <c r="AN6" i="115"/>
  <c r="AB24" i="115"/>
  <c r="AB87" i="115"/>
  <c r="AJ6" i="115"/>
  <c r="AF6" i="115"/>
  <c r="AB7" i="115"/>
  <c r="Z12" i="115"/>
  <c r="Z13" i="115"/>
  <c r="Z55" i="115"/>
  <c r="Y55" i="115" s="1"/>
  <c r="AK9" i="115"/>
  <c r="AK10" i="115"/>
  <c r="AK11" i="115"/>
  <c r="AK12" i="115"/>
  <c r="AK13" i="115"/>
  <c r="AK14" i="115"/>
  <c r="AK15" i="115"/>
  <c r="AK16" i="115"/>
  <c r="AK17" i="115"/>
  <c r="AK18" i="115"/>
  <c r="AK19" i="115"/>
  <c r="AK20" i="115"/>
  <c r="AK21" i="115"/>
  <c r="AK22" i="115"/>
  <c r="AK23" i="115"/>
  <c r="AK25" i="115"/>
  <c r="AK26" i="115"/>
  <c r="AK27" i="115"/>
  <c r="AK28" i="115"/>
  <c r="AK29" i="115"/>
  <c r="AK30" i="115"/>
  <c r="AK31" i="115"/>
  <c r="AK32" i="115"/>
  <c r="AK33" i="115"/>
  <c r="AK34" i="115"/>
  <c r="AK35" i="115"/>
  <c r="AK36" i="115"/>
  <c r="AK37" i="115"/>
  <c r="AK38" i="115"/>
  <c r="AK39" i="115"/>
  <c r="AK40" i="115"/>
  <c r="AK41" i="115"/>
  <c r="AK42" i="115"/>
  <c r="AK43" i="115"/>
  <c r="AK44" i="115"/>
  <c r="AK45" i="115"/>
  <c r="AK46" i="115"/>
  <c r="AK47" i="115"/>
  <c r="AK48" i="115"/>
  <c r="AK49" i="115"/>
  <c r="AK50" i="115"/>
  <c r="AK52" i="115"/>
  <c r="AK53" i="115"/>
  <c r="AK54" i="115"/>
  <c r="AK55" i="115"/>
  <c r="AK56" i="115"/>
  <c r="AK57" i="115"/>
  <c r="AK58" i="115"/>
  <c r="AK59" i="115"/>
  <c r="AK60" i="115"/>
  <c r="AK61" i="115"/>
  <c r="AK62" i="115"/>
  <c r="AK64" i="115"/>
  <c r="AK65" i="115"/>
  <c r="AK66" i="115"/>
  <c r="AK67" i="115"/>
  <c r="AK68" i="115"/>
  <c r="AK69" i="115"/>
  <c r="AK71" i="115"/>
  <c r="AK72" i="115"/>
  <c r="AK73" i="115"/>
  <c r="AK74" i="115"/>
  <c r="AK75" i="115"/>
  <c r="AK76" i="115"/>
  <c r="AK77" i="115"/>
  <c r="AK78" i="115"/>
  <c r="AK79" i="115"/>
  <c r="AK80" i="115"/>
  <c r="AK81" i="115"/>
  <c r="AK82" i="115"/>
  <c r="AK83" i="115"/>
  <c r="AK84" i="115"/>
  <c r="AK85" i="115"/>
  <c r="AK86" i="115"/>
  <c r="AK88" i="115"/>
  <c r="AK89" i="115"/>
  <c r="AK90" i="115"/>
  <c r="AK91" i="115"/>
  <c r="AK92" i="115"/>
  <c r="AK94" i="115"/>
  <c r="AK95" i="115"/>
  <c r="AK96" i="115"/>
  <c r="AK97" i="115"/>
  <c r="AK99" i="115"/>
  <c r="AK100" i="115"/>
  <c r="AK101" i="115"/>
  <c r="AK102" i="115"/>
  <c r="AK103" i="115"/>
  <c r="AK104" i="115"/>
  <c r="AK105" i="115"/>
  <c r="AK106" i="115"/>
  <c r="AK8" i="115"/>
  <c r="AG9" i="115"/>
  <c r="AG10" i="115"/>
  <c r="AG11" i="115"/>
  <c r="AG12" i="115"/>
  <c r="AG13" i="115"/>
  <c r="AG14" i="115"/>
  <c r="AG15" i="115"/>
  <c r="AG16" i="115"/>
  <c r="AG17" i="115"/>
  <c r="AG18" i="115"/>
  <c r="AG19" i="115"/>
  <c r="AG20" i="115"/>
  <c r="AG21" i="115"/>
  <c r="AG22" i="115"/>
  <c r="AG23" i="115"/>
  <c r="AG25" i="115"/>
  <c r="AG26" i="115"/>
  <c r="AG27" i="115"/>
  <c r="AG28" i="115"/>
  <c r="AG29" i="115"/>
  <c r="AG30" i="115"/>
  <c r="AG31" i="115"/>
  <c r="AG32" i="115"/>
  <c r="AG33" i="115"/>
  <c r="AG34" i="115"/>
  <c r="AG35" i="115"/>
  <c r="AG36" i="115"/>
  <c r="AG37" i="115"/>
  <c r="AG38" i="115"/>
  <c r="AG39" i="115"/>
  <c r="AG40" i="115"/>
  <c r="AG41" i="115"/>
  <c r="AG42" i="115"/>
  <c r="AG43" i="115"/>
  <c r="AG44" i="115"/>
  <c r="AG45" i="115"/>
  <c r="AG46" i="115"/>
  <c r="AG47" i="115"/>
  <c r="AG48" i="115"/>
  <c r="AG49" i="115"/>
  <c r="AG50" i="115"/>
  <c r="AG52" i="115"/>
  <c r="AG53" i="115"/>
  <c r="AG54" i="115"/>
  <c r="AG55" i="115"/>
  <c r="AG56" i="115"/>
  <c r="AG57" i="115"/>
  <c r="AG58" i="115"/>
  <c r="AG59" i="115"/>
  <c r="AG60" i="115"/>
  <c r="AG61" i="115"/>
  <c r="AG62" i="115"/>
  <c r="AG64" i="115"/>
  <c r="AG65" i="115"/>
  <c r="AG66" i="115"/>
  <c r="AG67" i="115"/>
  <c r="AG68" i="115"/>
  <c r="AG69" i="115"/>
  <c r="AG71" i="115"/>
  <c r="AG72" i="115"/>
  <c r="AG73" i="115"/>
  <c r="AG74" i="115"/>
  <c r="AG75" i="115"/>
  <c r="AG76" i="115"/>
  <c r="AG77" i="115"/>
  <c r="AG78" i="115"/>
  <c r="AG79" i="115"/>
  <c r="AG80" i="115"/>
  <c r="AG81" i="115"/>
  <c r="AG82" i="115"/>
  <c r="AG83" i="115"/>
  <c r="AG84" i="115"/>
  <c r="AG85" i="115"/>
  <c r="AG86" i="115"/>
  <c r="AG88" i="115"/>
  <c r="AG89" i="115"/>
  <c r="AG90" i="115"/>
  <c r="AG91" i="115"/>
  <c r="AG92" i="115"/>
  <c r="AG94" i="115"/>
  <c r="AG95" i="115"/>
  <c r="AG96" i="115"/>
  <c r="AG97" i="115"/>
  <c r="AG99" i="115"/>
  <c r="AG100" i="115"/>
  <c r="AG101" i="115"/>
  <c r="AG102" i="115"/>
  <c r="AG103" i="115"/>
  <c r="AG104" i="115"/>
  <c r="AG105" i="115"/>
  <c r="AG106" i="115"/>
  <c r="AG8" i="115"/>
  <c r="AC9" i="115"/>
  <c r="AC10" i="115"/>
  <c r="AC11" i="115"/>
  <c r="AC12" i="115"/>
  <c r="AC13" i="115"/>
  <c r="AC14" i="115"/>
  <c r="AC15" i="115"/>
  <c r="AC16" i="115"/>
  <c r="AC17" i="115"/>
  <c r="AC18" i="115"/>
  <c r="AC19" i="115"/>
  <c r="AC20" i="115"/>
  <c r="AC21" i="115"/>
  <c r="AC22" i="115"/>
  <c r="AC23" i="115"/>
  <c r="AC25" i="115"/>
  <c r="AC26" i="115"/>
  <c r="AC27" i="115"/>
  <c r="AC28" i="115"/>
  <c r="AC29" i="115"/>
  <c r="AC30" i="115"/>
  <c r="AC31" i="115"/>
  <c r="AC32" i="115"/>
  <c r="AC33" i="115"/>
  <c r="AC34" i="115"/>
  <c r="AC35" i="115"/>
  <c r="AC36" i="115"/>
  <c r="AC37" i="115"/>
  <c r="AC38" i="115"/>
  <c r="AC39" i="115"/>
  <c r="AC40" i="115"/>
  <c r="AC41" i="115"/>
  <c r="AC42" i="115"/>
  <c r="AC43" i="115"/>
  <c r="AC44" i="115"/>
  <c r="AC45" i="115"/>
  <c r="AC46" i="115"/>
  <c r="AC47" i="115"/>
  <c r="AC48" i="115"/>
  <c r="AC49" i="115"/>
  <c r="AC50" i="115"/>
  <c r="AC52" i="115"/>
  <c r="AC53" i="115"/>
  <c r="AC54" i="115"/>
  <c r="AC55" i="115"/>
  <c r="AC56" i="115"/>
  <c r="AC57" i="115"/>
  <c r="AC58" i="115"/>
  <c r="AC59" i="115"/>
  <c r="AC60" i="115"/>
  <c r="AC61" i="115"/>
  <c r="AC62" i="115"/>
  <c r="AC64" i="115"/>
  <c r="AC65" i="115"/>
  <c r="AC66" i="115"/>
  <c r="AC67" i="115"/>
  <c r="AC68" i="115"/>
  <c r="AC69" i="115"/>
  <c r="AC71" i="115"/>
  <c r="AC72" i="115"/>
  <c r="AC73" i="115"/>
  <c r="AC74" i="115"/>
  <c r="AC75" i="115"/>
  <c r="AC76" i="115"/>
  <c r="AC77" i="115"/>
  <c r="AC78" i="115"/>
  <c r="AC79" i="115"/>
  <c r="AC80" i="115"/>
  <c r="AC81" i="115"/>
  <c r="AC82" i="115"/>
  <c r="AC83" i="115"/>
  <c r="AC84" i="115"/>
  <c r="AC85" i="115"/>
  <c r="AC86" i="115"/>
  <c r="AC88" i="115"/>
  <c r="AC89" i="115"/>
  <c r="AC90" i="115"/>
  <c r="AC91" i="115"/>
  <c r="AC92" i="115"/>
  <c r="AC94" i="115"/>
  <c r="AC95" i="115"/>
  <c r="AC96" i="115"/>
  <c r="AC97" i="115"/>
  <c r="AC99" i="115"/>
  <c r="AC100" i="115"/>
  <c r="AC101" i="115"/>
  <c r="AC102" i="115"/>
  <c r="AC103" i="115"/>
  <c r="AC104" i="115"/>
  <c r="AC105" i="115"/>
  <c r="AC106" i="115"/>
  <c r="AC8" i="115"/>
  <c r="AA9" i="115"/>
  <c r="AA10" i="115"/>
  <c r="AA11" i="115"/>
  <c r="AA12" i="115"/>
  <c r="AA13" i="115"/>
  <c r="AA14" i="115"/>
  <c r="AA15" i="115"/>
  <c r="AA16" i="115"/>
  <c r="AA17" i="115"/>
  <c r="AA18" i="115"/>
  <c r="AA19" i="115"/>
  <c r="AA20" i="115"/>
  <c r="AA21" i="115"/>
  <c r="AA22" i="115"/>
  <c r="AA23" i="115"/>
  <c r="AA25" i="115"/>
  <c r="AA38" i="115"/>
  <c r="AA39" i="115"/>
  <c r="AA40" i="115"/>
  <c r="AA41" i="115"/>
  <c r="AA42" i="115"/>
  <c r="AA43" i="115"/>
  <c r="AA44" i="115"/>
  <c r="AA45" i="115"/>
  <c r="AA46" i="115"/>
  <c r="AA47" i="115"/>
  <c r="AA48" i="115"/>
  <c r="AA49" i="115"/>
  <c r="AA50" i="115"/>
  <c r="AA52" i="115"/>
  <c r="AA53" i="115"/>
  <c r="AA62" i="115"/>
  <c r="AA66" i="115"/>
  <c r="AA68" i="115"/>
  <c r="AA71" i="115"/>
  <c r="AA86" i="115"/>
  <c r="AA88" i="115"/>
  <c r="Z9" i="115"/>
  <c r="Z10" i="115"/>
  <c r="Z11" i="115"/>
  <c r="Z14" i="115"/>
  <c r="Z15" i="115"/>
  <c r="Z16" i="115"/>
  <c r="Z17" i="115"/>
  <c r="Z18" i="115"/>
  <c r="Z19" i="115"/>
  <c r="Z20" i="115"/>
  <c r="Z21" i="115"/>
  <c r="Z22" i="115"/>
  <c r="Z23" i="115"/>
  <c r="Z25" i="115"/>
  <c r="Z26" i="115"/>
  <c r="Y26" i="115" s="1"/>
  <c r="Z27" i="115"/>
  <c r="Y27" i="115" s="1"/>
  <c r="Z28" i="115"/>
  <c r="Y28" i="115" s="1"/>
  <c r="Z29" i="115"/>
  <c r="Y29" i="115" s="1"/>
  <c r="Z30" i="115"/>
  <c r="Y30" i="115" s="1"/>
  <c r="Z31" i="115"/>
  <c r="Y31" i="115" s="1"/>
  <c r="Z32" i="115"/>
  <c r="Y32" i="115" s="1"/>
  <c r="Z33" i="115"/>
  <c r="Y33" i="115" s="1"/>
  <c r="Z34" i="115"/>
  <c r="Y34" i="115" s="1"/>
  <c r="Z35" i="115"/>
  <c r="Y35" i="115" s="1"/>
  <c r="Z36" i="115"/>
  <c r="Y36" i="115" s="1"/>
  <c r="Z37" i="115"/>
  <c r="Y37" i="115" s="1"/>
  <c r="Z38" i="115"/>
  <c r="Z39" i="115"/>
  <c r="Z40" i="115"/>
  <c r="Z41" i="115"/>
  <c r="Z42" i="115"/>
  <c r="Z43" i="115"/>
  <c r="Z44" i="115"/>
  <c r="Z45" i="115"/>
  <c r="Z46" i="115"/>
  <c r="Z47" i="115"/>
  <c r="Z48" i="115"/>
  <c r="Z49" i="115"/>
  <c r="Z50" i="115"/>
  <c r="Z52" i="115"/>
  <c r="Z53" i="115"/>
  <c r="Z54" i="115"/>
  <c r="Z56" i="115"/>
  <c r="Y56" i="115" s="1"/>
  <c r="Z57" i="115"/>
  <c r="Y57" i="115" s="1"/>
  <c r="Z58" i="115"/>
  <c r="Z59" i="115"/>
  <c r="Y59" i="115" s="1"/>
  <c r="Z60" i="115"/>
  <c r="Z61" i="115"/>
  <c r="Z62" i="115"/>
  <c r="Z66" i="115"/>
  <c r="Z68" i="115"/>
  <c r="Z71" i="115"/>
  <c r="Z72" i="115"/>
  <c r="Z73" i="115"/>
  <c r="Y73" i="115" s="1"/>
  <c r="Z74" i="115"/>
  <c r="Y74" i="115" s="1"/>
  <c r="Z75" i="115"/>
  <c r="Y77" i="115"/>
  <c r="Y78" i="115"/>
  <c r="Z79" i="115"/>
  <c r="Y79" i="115" s="1"/>
  <c r="Z80" i="115"/>
  <c r="Z81" i="115"/>
  <c r="Y81" i="115" s="1"/>
  <c r="Z82" i="115"/>
  <c r="Y82" i="115" s="1"/>
  <c r="Z83" i="115"/>
  <c r="Z84" i="115"/>
  <c r="Z85" i="115"/>
  <c r="Y85" i="115" s="1"/>
  <c r="Z86" i="115"/>
  <c r="Z88" i="115"/>
  <c r="Y89" i="115"/>
  <c r="Y91" i="115"/>
  <c r="Y92" i="115"/>
  <c r="Y94" i="115"/>
  <c r="Y95" i="115"/>
  <c r="Y100" i="115"/>
  <c r="Y101" i="115"/>
  <c r="Y104" i="115"/>
  <c r="Y105" i="115"/>
  <c r="W98" i="115"/>
  <c r="X98" i="115"/>
  <c r="W87" i="115"/>
  <c r="X87" i="115"/>
  <c r="W70" i="115"/>
  <c r="X70" i="115"/>
  <c r="U63" i="115"/>
  <c r="W63" i="115"/>
  <c r="X63" i="115"/>
  <c r="W51" i="115"/>
  <c r="X51" i="115"/>
  <c r="AD51" i="115"/>
  <c r="AE51" i="115"/>
  <c r="AH51" i="115"/>
  <c r="AI51" i="115"/>
  <c r="AL51" i="115"/>
  <c r="AM51" i="115"/>
  <c r="AO51" i="115"/>
  <c r="AP51" i="115"/>
  <c r="AQ51" i="115"/>
  <c r="AR51" i="115"/>
  <c r="AS51" i="115"/>
  <c r="AT51" i="115"/>
  <c r="W24" i="115"/>
  <c r="X24" i="115"/>
  <c r="AD24" i="115"/>
  <c r="AE24" i="115"/>
  <c r="AH24" i="115"/>
  <c r="AI24" i="115"/>
  <c r="AL24" i="115"/>
  <c r="AM24" i="115"/>
  <c r="AO24" i="115"/>
  <c r="AP24" i="115"/>
  <c r="AQ24" i="115"/>
  <c r="AR24" i="115"/>
  <c r="AS24" i="115"/>
  <c r="AT24" i="115"/>
  <c r="V9" i="115"/>
  <c r="V10" i="115"/>
  <c r="V11" i="115"/>
  <c r="V12" i="115"/>
  <c r="V13" i="115"/>
  <c r="V14" i="115"/>
  <c r="V15" i="115"/>
  <c r="V16" i="115"/>
  <c r="V17" i="115"/>
  <c r="V18" i="115"/>
  <c r="V19" i="115"/>
  <c r="V20" i="115"/>
  <c r="V21" i="115"/>
  <c r="V22" i="115"/>
  <c r="V23" i="115"/>
  <c r="V25" i="115"/>
  <c r="V26" i="115"/>
  <c r="V27" i="115"/>
  <c r="V28" i="115"/>
  <c r="V29" i="115"/>
  <c r="V30" i="115"/>
  <c r="V31" i="115"/>
  <c r="V32" i="115"/>
  <c r="V33" i="115"/>
  <c r="V34" i="115"/>
  <c r="V35" i="115"/>
  <c r="V36" i="115"/>
  <c r="V37" i="115"/>
  <c r="V38" i="115"/>
  <c r="V39" i="115"/>
  <c r="V40" i="115"/>
  <c r="V41" i="115"/>
  <c r="V42" i="115"/>
  <c r="V43" i="115"/>
  <c r="V44" i="115"/>
  <c r="V45" i="115"/>
  <c r="V46" i="115"/>
  <c r="V47" i="115"/>
  <c r="V48" i="115"/>
  <c r="V49" i="115"/>
  <c r="V50" i="115"/>
  <c r="V52" i="115"/>
  <c r="V53" i="115"/>
  <c r="V54" i="115"/>
  <c r="V55" i="115"/>
  <c r="V56" i="115"/>
  <c r="V57" i="115"/>
  <c r="V58" i="115"/>
  <c r="V59" i="115"/>
  <c r="V60" i="115"/>
  <c r="V61" i="115"/>
  <c r="V62" i="115"/>
  <c r="V64" i="115"/>
  <c r="V65" i="115"/>
  <c r="V66" i="115"/>
  <c r="V67" i="115"/>
  <c r="V68" i="115"/>
  <c r="V69" i="115"/>
  <c r="V71" i="115"/>
  <c r="V72" i="115"/>
  <c r="V73" i="115"/>
  <c r="V74" i="115"/>
  <c r="V75" i="115"/>
  <c r="V76" i="115"/>
  <c r="V77" i="115"/>
  <c r="V78" i="115"/>
  <c r="V79" i="115"/>
  <c r="V80" i="115"/>
  <c r="V81" i="115"/>
  <c r="V82" i="115"/>
  <c r="V83" i="115"/>
  <c r="V84" i="115"/>
  <c r="V85" i="115"/>
  <c r="V86" i="115"/>
  <c r="V88" i="115"/>
  <c r="V89" i="115"/>
  <c r="V90" i="115"/>
  <c r="V91" i="115"/>
  <c r="V92" i="115"/>
  <c r="V94" i="115"/>
  <c r="V95" i="115"/>
  <c r="V96" i="115"/>
  <c r="V97" i="115"/>
  <c r="V99" i="115"/>
  <c r="V100" i="115"/>
  <c r="V101" i="115"/>
  <c r="V102" i="115"/>
  <c r="V103" i="115"/>
  <c r="V104" i="115"/>
  <c r="V105" i="115"/>
  <c r="V106" i="115"/>
  <c r="V8" i="115"/>
  <c r="AM98" i="115"/>
  <c r="AL98" i="115"/>
  <c r="AM87" i="115"/>
  <c r="AL87" i="115"/>
  <c r="AM70" i="115"/>
  <c r="AL70" i="115"/>
  <c r="AM63" i="115"/>
  <c r="AL63" i="115"/>
  <c r="AM7" i="115"/>
  <c r="AL7" i="115"/>
  <c r="AI98" i="115"/>
  <c r="AH98" i="115"/>
  <c r="AI87" i="115"/>
  <c r="AH87" i="115"/>
  <c r="AI70" i="115"/>
  <c r="AH70" i="115"/>
  <c r="AI63" i="115"/>
  <c r="AH63" i="115"/>
  <c r="AI7" i="115"/>
  <c r="AH7" i="115"/>
  <c r="AE98" i="115"/>
  <c r="AD98" i="115"/>
  <c r="AE87" i="115"/>
  <c r="AD87" i="115"/>
  <c r="AE70" i="115"/>
  <c r="AD70" i="115"/>
  <c r="AE63" i="115"/>
  <c r="AD63" i="115"/>
  <c r="AE7" i="115"/>
  <c r="AD7" i="115"/>
  <c r="AO98" i="115"/>
  <c r="AP98" i="115"/>
  <c r="AQ98" i="115"/>
  <c r="AR98" i="115"/>
  <c r="AS98" i="115"/>
  <c r="AT98" i="115"/>
  <c r="AO87" i="115"/>
  <c r="AP87" i="115"/>
  <c r="AQ87" i="115"/>
  <c r="AR87" i="115"/>
  <c r="AS87" i="115"/>
  <c r="AT87" i="115"/>
  <c r="AO70" i="115"/>
  <c r="AP70" i="115"/>
  <c r="AQ70" i="115"/>
  <c r="AR70" i="115"/>
  <c r="AS70" i="115"/>
  <c r="AT70" i="115"/>
  <c r="AO63" i="115"/>
  <c r="AP63" i="115"/>
  <c r="AQ63" i="115"/>
  <c r="AR63" i="115"/>
  <c r="AS63" i="115"/>
  <c r="AT63" i="115"/>
  <c r="U7" i="115"/>
  <c r="W7" i="115"/>
  <c r="X7" i="115"/>
  <c r="AO7" i="115"/>
  <c r="AP7" i="115"/>
  <c r="AQ7" i="115"/>
  <c r="AR7" i="115"/>
  <c r="AS7" i="115"/>
  <c r="AT7" i="115"/>
  <c r="R9" i="115"/>
  <c r="O9" i="115" s="1"/>
  <c r="R10" i="115"/>
  <c r="O10" i="115" s="1"/>
  <c r="R11" i="115"/>
  <c r="O11" i="115" s="1"/>
  <c r="R12" i="115"/>
  <c r="O12" i="115" s="1"/>
  <c r="R13" i="115"/>
  <c r="O13" i="115" s="1"/>
  <c r="R14" i="115"/>
  <c r="O14" i="115" s="1"/>
  <c r="R15" i="115"/>
  <c r="O15" i="115" s="1"/>
  <c r="R16" i="115"/>
  <c r="O16" i="115" s="1"/>
  <c r="R17" i="115"/>
  <c r="O17" i="115" s="1"/>
  <c r="R18" i="115"/>
  <c r="O18" i="115" s="1"/>
  <c r="R19" i="115"/>
  <c r="O19" i="115" s="1"/>
  <c r="R20" i="115"/>
  <c r="O20" i="115" s="1"/>
  <c r="R21" i="115"/>
  <c r="O21" i="115" s="1"/>
  <c r="R22" i="115"/>
  <c r="O22" i="115" s="1"/>
  <c r="R23" i="115"/>
  <c r="O23" i="115" s="1"/>
  <c r="R25" i="115"/>
  <c r="O25" i="115" s="1"/>
  <c r="R26" i="115"/>
  <c r="O26" i="115" s="1"/>
  <c r="R27" i="115"/>
  <c r="O27" i="115" s="1"/>
  <c r="R28" i="115"/>
  <c r="O28" i="115" s="1"/>
  <c r="R29" i="115"/>
  <c r="O29" i="115" s="1"/>
  <c r="R30" i="115"/>
  <c r="O30" i="115" s="1"/>
  <c r="R31" i="115"/>
  <c r="O31" i="115" s="1"/>
  <c r="R32" i="115"/>
  <c r="O32" i="115" s="1"/>
  <c r="R33" i="115"/>
  <c r="O33" i="115" s="1"/>
  <c r="R34" i="115"/>
  <c r="O34" i="115" s="1"/>
  <c r="R35" i="115"/>
  <c r="O35" i="115" s="1"/>
  <c r="R36" i="115"/>
  <c r="O36" i="115" s="1"/>
  <c r="R37" i="115"/>
  <c r="O37" i="115" s="1"/>
  <c r="R38" i="115"/>
  <c r="O38" i="115" s="1"/>
  <c r="R39" i="115"/>
  <c r="O39" i="115" s="1"/>
  <c r="R40" i="115"/>
  <c r="O40" i="115" s="1"/>
  <c r="R41" i="115"/>
  <c r="O41" i="115" s="1"/>
  <c r="R42" i="115"/>
  <c r="O42" i="115" s="1"/>
  <c r="R43" i="115"/>
  <c r="O43" i="115" s="1"/>
  <c r="R44" i="115"/>
  <c r="O44" i="115" s="1"/>
  <c r="R45" i="115"/>
  <c r="O45" i="115" s="1"/>
  <c r="R46" i="115"/>
  <c r="O46" i="115" s="1"/>
  <c r="R47" i="115"/>
  <c r="O47" i="115" s="1"/>
  <c r="R48" i="115"/>
  <c r="O48" i="115" s="1"/>
  <c r="R49" i="115"/>
  <c r="O49" i="115" s="1"/>
  <c r="R50" i="115"/>
  <c r="O50" i="115" s="1"/>
  <c r="R52" i="115"/>
  <c r="O52" i="115" s="1"/>
  <c r="R53" i="115"/>
  <c r="O53" i="115" s="1"/>
  <c r="R54" i="115"/>
  <c r="O54" i="115" s="1"/>
  <c r="R55" i="115"/>
  <c r="O55" i="115" s="1"/>
  <c r="R56" i="115"/>
  <c r="O56" i="115" s="1"/>
  <c r="R57" i="115"/>
  <c r="O57" i="115" s="1"/>
  <c r="R58" i="115"/>
  <c r="O58" i="115" s="1"/>
  <c r="R59" i="115"/>
  <c r="O59" i="115" s="1"/>
  <c r="R60" i="115"/>
  <c r="O60" i="115" s="1"/>
  <c r="R61" i="115"/>
  <c r="O61" i="115" s="1"/>
  <c r="R62" i="115"/>
  <c r="O62" i="115" s="1"/>
  <c r="O64" i="115"/>
  <c r="R65" i="115"/>
  <c r="O65" i="115" s="1"/>
  <c r="R66" i="115"/>
  <c r="O66" i="115" s="1"/>
  <c r="R67" i="115"/>
  <c r="O67" i="115" s="1"/>
  <c r="R68" i="115"/>
  <c r="O68" i="115" s="1"/>
  <c r="R69" i="115"/>
  <c r="O69" i="115" s="1"/>
  <c r="R71" i="115"/>
  <c r="O71" i="115" s="1"/>
  <c r="R72" i="115"/>
  <c r="O72" i="115" s="1"/>
  <c r="R73" i="115"/>
  <c r="O73" i="115" s="1"/>
  <c r="R74" i="115"/>
  <c r="O74" i="115" s="1"/>
  <c r="R75" i="115"/>
  <c r="O75" i="115" s="1"/>
  <c r="R76" i="115"/>
  <c r="O76" i="115" s="1"/>
  <c r="R77" i="115"/>
  <c r="O77" i="115" s="1"/>
  <c r="R78" i="115"/>
  <c r="O78" i="115" s="1"/>
  <c r="R79" i="115"/>
  <c r="O79" i="115" s="1"/>
  <c r="R80" i="115"/>
  <c r="O80" i="115" s="1"/>
  <c r="R81" i="115"/>
  <c r="O81" i="115" s="1"/>
  <c r="R82" i="115"/>
  <c r="O82" i="115" s="1"/>
  <c r="R83" i="115"/>
  <c r="O83" i="115" s="1"/>
  <c r="R84" i="115"/>
  <c r="O84" i="115" s="1"/>
  <c r="R85" i="115"/>
  <c r="O85" i="115" s="1"/>
  <c r="R86" i="115"/>
  <c r="O86" i="115" s="1"/>
  <c r="R88" i="115"/>
  <c r="O88" i="115" s="1"/>
  <c r="R89" i="115"/>
  <c r="O89" i="115" s="1"/>
  <c r="R90" i="115"/>
  <c r="O90" i="115" s="1"/>
  <c r="R91" i="115"/>
  <c r="O91" i="115" s="1"/>
  <c r="R92" i="115"/>
  <c r="O92" i="115" s="1"/>
  <c r="R94" i="115"/>
  <c r="O94" i="115" s="1"/>
  <c r="R95" i="115"/>
  <c r="O95" i="115" s="1"/>
  <c r="R96" i="115"/>
  <c r="O96" i="115" s="1"/>
  <c r="R97" i="115"/>
  <c r="O97" i="115" s="1"/>
  <c r="R99" i="115"/>
  <c r="O99" i="115" s="1"/>
  <c r="R100" i="115"/>
  <c r="O100" i="115" s="1"/>
  <c r="R101" i="115"/>
  <c r="O101" i="115" s="1"/>
  <c r="R102" i="115"/>
  <c r="O102" i="115" s="1"/>
  <c r="R103" i="115"/>
  <c r="O103" i="115" s="1"/>
  <c r="R104" i="115"/>
  <c r="O104" i="115" s="1"/>
  <c r="R105" i="115"/>
  <c r="O105" i="115" s="1"/>
  <c r="R106" i="115"/>
  <c r="O106" i="115" s="1"/>
  <c r="R8" i="115"/>
  <c r="O8" i="115" s="1"/>
  <c r="K106" i="115"/>
  <c r="K105" i="115"/>
  <c r="K104" i="115"/>
  <c r="K103" i="115"/>
  <c r="K102" i="115"/>
  <c r="K101" i="115"/>
  <c r="K100" i="115"/>
  <c r="K99" i="115"/>
  <c r="N98" i="115"/>
  <c r="M98" i="115"/>
  <c r="L98" i="115"/>
  <c r="K97" i="115"/>
  <c r="K96" i="115"/>
  <c r="K95" i="115"/>
  <c r="K94" i="115"/>
  <c r="K92" i="115"/>
  <c r="K91" i="115"/>
  <c r="K90" i="115"/>
  <c r="K89" i="115"/>
  <c r="K88" i="115"/>
  <c r="N87" i="115"/>
  <c r="M87" i="115"/>
  <c r="L87" i="115"/>
  <c r="K86" i="115"/>
  <c r="K85" i="115"/>
  <c r="K84" i="115"/>
  <c r="K83" i="115"/>
  <c r="K82" i="115"/>
  <c r="K81" i="115"/>
  <c r="K80" i="115"/>
  <c r="K79" i="115"/>
  <c r="K78" i="115"/>
  <c r="K77" i="115"/>
  <c r="K76" i="115"/>
  <c r="K75" i="115"/>
  <c r="K74" i="115"/>
  <c r="K73" i="115"/>
  <c r="K72" i="115"/>
  <c r="K71" i="115"/>
  <c r="N70" i="115"/>
  <c r="M70" i="115"/>
  <c r="L70" i="115"/>
  <c r="K69" i="115"/>
  <c r="K68" i="115"/>
  <c r="K67" i="115"/>
  <c r="K66" i="115"/>
  <c r="K65" i="115"/>
  <c r="K64" i="115"/>
  <c r="N63" i="115"/>
  <c r="M63" i="115"/>
  <c r="L63" i="115"/>
  <c r="K62" i="115"/>
  <c r="K61" i="115"/>
  <c r="K60" i="115"/>
  <c r="K59" i="115"/>
  <c r="K58" i="115"/>
  <c r="K57" i="115"/>
  <c r="K56" i="115"/>
  <c r="K55" i="115"/>
  <c r="K54" i="115"/>
  <c r="K53" i="115"/>
  <c r="K52" i="115"/>
  <c r="N51" i="115"/>
  <c r="M51" i="115"/>
  <c r="L51" i="115"/>
  <c r="K50" i="115"/>
  <c r="K49" i="115"/>
  <c r="K48" i="115"/>
  <c r="K47" i="115"/>
  <c r="K46" i="115"/>
  <c r="K45" i="115"/>
  <c r="K44" i="115"/>
  <c r="K43" i="115"/>
  <c r="K42" i="115"/>
  <c r="K41" i="115"/>
  <c r="K40" i="115"/>
  <c r="K39" i="115"/>
  <c r="K38" i="115"/>
  <c r="K37" i="115"/>
  <c r="K36" i="115"/>
  <c r="K35" i="115"/>
  <c r="K34" i="115"/>
  <c r="K33" i="115"/>
  <c r="K32" i="115"/>
  <c r="K31" i="115"/>
  <c r="K30" i="115"/>
  <c r="K29" i="115"/>
  <c r="K28" i="115"/>
  <c r="K27" i="115"/>
  <c r="K26" i="115"/>
  <c r="K25" i="115"/>
  <c r="N24" i="115"/>
  <c r="M24" i="115"/>
  <c r="L24" i="115"/>
  <c r="K23" i="115"/>
  <c r="K22" i="115"/>
  <c r="K21" i="115"/>
  <c r="K20" i="115"/>
  <c r="K19" i="115"/>
  <c r="K18" i="115"/>
  <c r="K17" i="115"/>
  <c r="K16" i="115"/>
  <c r="K15" i="115"/>
  <c r="K14" i="115"/>
  <c r="K13" i="115"/>
  <c r="K12" i="115"/>
  <c r="K11" i="115"/>
  <c r="K10" i="115"/>
  <c r="K9" i="115"/>
  <c r="K8" i="115"/>
  <c r="N7" i="115"/>
  <c r="M7" i="115"/>
  <c r="L7" i="115"/>
  <c r="G106" i="115"/>
  <c r="G105" i="115"/>
  <c r="G104" i="115"/>
  <c r="G103" i="115"/>
  <c r="G102" i="115"/>
  <c r="G101" i="115"/>
  <c r="G100" i="115"/>
  <c r="G99" i="115"/>
  <c r="J98" i="115"/>
  <c r="I98" i="115"/>
  <c r="H98" i="115"/>
  <c r="G97" i="115"/>
  <c r="G96" i="115"/>
  <c r="G95" i="115"/>
  <c r="G94" i="115"/>
  <c r="G92" i="115"/>
  <c r="G91" i="115"/>
  <c r="G90" i="115"/>
  <c r="G89" i="115"/>
  <c r="G88" i="115"/>
  <c r="J87" i="115"/>
  <c r="I87" i="115"/>
  <c r="H87" i="115"/>
  <c r="G86" i="115"/>
  <c r="G85" i="115"/>
  <c r="G84" i="115"/>
  <c r="G83" i="115"/>
  <c r="G82" i="115"/>
  <c r="G81" i="115"/>
  <c r="G80" i="115"/>
  <c r="G79" i="115"/>
  <c r="G78" i="115"/>
  <c r="G77" i="115"/>
  <c r="G76" i="115"/>
  <c r="G75" i="115"/>
  <c r="G74" i="115"/>
  <c r="G73" i="115"/>
  <c r="G72" i="115"/>
  <c r="G71" i="115"/>
  <c r="J70" i="115"/>
  <c r="I70" i="115"/>
  <c r="H70" i="115"/>
  <c r="G67" i="115"/>
  <c r="G66" i="115"/>
  <c r="G65" i="115"/>
  <c r="G64" i="115"/>
  <c r="J63" i="115"/>
  <c r="I63" i="115"/>
  <c r="H63" i="115"/>
  <c r="G62" i="115"/>
  <c r="G61" i="115"/>
  <c r="G60" i="115"/>
  <c r="G59" i="115"/>
  <c r="G58" i="115"/>
  <c r="G57" i="115"/>
  <c r="G56" i="115"/>
  <c r="G55" i="115"/>
  <c r="G54" i="115"/>
  <c r="G53" i="115"/>
  <c r="G52" i="115"/>
  <c r="J51" i="115"/>
  <c r="I51" i="115"/>
  <c r="H51" i="115"/>
  <c r="G50" i="115"/>
  <c r="G49" i="115"/>
  <c r="G48" i="115"/>
  <c r="G47" i="115"/>
  <c r="G46" i="115"/>
  <c r="G45" i="115"/>
  <c r="G44" i="115"/>
  <c r="G43" i="115"/>
  <c r="G42" i="115"/>
  <c r="G41" i="115"/>
  <c r="G40" i="115"/>
  <c r="G39" i="115"/>
  <c r="G38" i="115"/>
  <c r="G37" i="115"/>
  <c r="G36" i="115"/>
  <c r="G35" i="115"/>
  <c r="G34" i="115"/>
  <c r="G33" i="115"/>
  <c r="G32" i="115"/>
  <c r="G31" i="115"/>
  <c r="G30" i="115"/>
  <c r="G29" i="115"/>
  <c r="G28" i="115"/>
  <c r="G27" i="115"/>
  <c r="G26" i="115"/>
  <c r="G25" i="115"/>
  <c r="J24" i="115"/>
  <c r="I24" i="115"/>
  <c r="H24" i="115"/>
  <c r="G23" i="115"/>
  <c r="G22" i="115"/>
  <c r="G21" i="115"/>
  <c r="G20" i="115"/>
  <c r="G19" i="115"/>
  <c r="G18" i="115"/>
  <c r="G17" i="115"/>
  <c r="G16" i="115"/>
  <c r="G15" i="115"/>
  <c r="G14" i="115"/>
  <c r="G13" i="115"/>
  <c r="G12" i="115"/>
  <c r="G11" i="115"/>
  <c r="G10" i="115"/>
  <c r="G9" i="115"/>
  <c r="G8" i="115"/>
  <c r="J7" i="115"/>
  <c r="I7" i="115"/>
  <c r="H7" i="115"/>
  <c r="C9" i="115"/>
  <c r="C10" i="115"/>
  <c r="C11" i="115"/>
  <c r="C12" i="115"/>
  <c r="C13" i="115"/>
  <c r="C14" i="115"/>
  <c r="C15" i="115"/>
  <c r="C16" i="115"/>
  <c r="C17" i="115"/>
  <c r="C18" i="115"/>
  <c r="C19" i="115"/>
  <c r="C20" i="115"/>
  <c r="C21" i="115"/>
  <c r="C22" i="115"/>
  <c r="C23" i="115"/>
  <c r="C25" i="115"/>
  <c r="C26" i="115"/>
  <c r="C27" i="115"/>
  <c r="C28" i="115"/>
  <c r="C29" i="115"/>
  <c r="C30" i="115"/>
  <c r="C31" i="115"/>
  <c r="C32" i="115"/>
  <c r="C33" i="115"/>
  <c r="C34" i="115"/>
  <c r="C35" i="115"/>
  <c r="C36" i="115"/>
  <c r="C37" i="115"/>
  <c r="C38" i="115"/>
  <c r="C39" i="115"/>
  <c r="C40" i="115"/>
  <c r="C41" i="115"/>
  <c r="C42" i="115"/>
  <c r="C43" i="115"/>
  <c r="C44" i="115"/>
  <c r="C45" i="115"/>
  <c r="C46" i="115"/>
  <c r="C47" i="115"/>
  <c r="C48" i="115"/>
  <c r="C49" i="115"/>
  <c r="C50" i="115"/>
  <c r="C52" i="115"/>
  <c r="C53" i="115"/>
  <c r="C54" i="115"/>
  <c r="C55" i="115"/>
  <c r="C56" i="115"/>
  <c r="C57" i="115"/>
  <c r="C58" i="115"/>
  <c r="C59" i="115"/>
  <c r="C60" i="115"/>
  <c r="C61" i="115"/>
  <c r="C62" i="115"/>
  <c r="C64" i="115"/>
  <c r="C65" i="115"/>
  <c r="C66" i="115"/>
  <c r="C67" i="115"/>
  <c r="C68" i="115"/>
  <c r="C69" i="115"/>
  <c r="C71" i="115"/>
  <c r="C72" i="115"/>
  <c r="C73" i="115"/>
  <c r="C74" i="115"/>
  <c r="C75" i="115"/>
  <c r="C76" i="115"/>
  <c r="C77" i="115"/>
  <c r="C78" i="115"/>
  <c r="C79" i="115"/>
  <c r="C80" i="115"/>
  <c r="C81" i="115"/>
  <c r="C82" i="115"/>
  <c r="C83" i="115"/>
  <c r="C84" i="115"/>
  <c r="C85" i="115"/>
  <c r="C86" i="115"/>
  <c r="C88" i="115"/>
  <c r="C89" i="115"/>
  <c r="C90" i="115"/>
  <c r="C91" i="115"/>
  <c r="C92" i="115"/>
  <c r="C94" i="115"/>
  <c r="C95" i="115"/>
  <c r="C96" i="115"/>
  <c r="C97" i="115"/>
  <c r="C99" i="115"/>
  <c r="C100" i="115"/>
  <c r="C101" i="115"/>
  <c r="C102" i="115"/>
  <c r="C103" i="115"/>
  <c r="C104" i="115"/>
  <c r="C105" i="115"/>
  <c r="C106" i="115"/>
  <c r="C8" i="115"/>
  <c r="Y97" i="115" l="1"/>
  <c r="Y52" i="115"/>
  <c r="Y47" i="115"/>
  <c r="Y13" i="115"/>
  <c r="Y41" i="115"/>
  <c r="Y23" i="115"/>
  <c r="Y66" i="115"/>
  <c r="Y38" i="115"/>
  <c r="Y21" i="115"/>
  <c r="G7" i="115"/>
  <c r="Y19" i="115"/>
  <c r="Y15" i="115"/>
  <c r="Y39" i="115"/>
  <c r="Y50" i="115"/>
  <c r="Y44" i="115"/>
  <c r="G63" i="115"/>
  <c r="Y46" i="115"/>
  <c r="Y40" i="115"/>
  <c r="Y25" i="115"/>
  <c r="Y64" i="115"/>
  <c r="Y49" i="115"/>
  <c r="Y45" i="115"/>
  <c r="Y43" i="115"/>
  <c r="Y8" i="115"/>
  <c r="Y86" i="115"/>
  <c r="AA7" i="115"/>
  <c r="Z70" i="115"/>
  <c r="AC98" i="115"/>
  <c r="AG63" i="115"/>
  <c r="AG87" i="115"/>
  <c r="AK70" i="115"/>
  <c r="AK98" i="115"/>
  <c r="Y88" i="115"/>
  <c r="Y9" i="115"/>
  <c r="Y106" i="115"/>
  <c r="Y10" i="115"/>
  <c r="Y67" i="115"/>
  <c r="Y62" i="115"/>
  <c r="N6" i="115"/>
  <c r="AK24" i="115"/>
  <c r="AG51" i="115"/>
  <c r="Y69" i="115"/>
  <c r="Y48" i="115"/>
  <c r="Y42" i="115"/>
  <c r="AA70" i="115"/>
  <c r="Y22" i="115"/>
  <c r="Y18" i="115"/>
  <c r="Y14" i="115"/>
  <c r="K63" i="115"/>
  <c r="AG70" i="115"/>
  <c r="AK63" i="115"/>
  <c r="Y17" i="115"/>
  <c r="AB6" i="115"/>
  <c r="V70" i="115"/>
  <c r="K70" i="115"/>
  <c r="K98" i="115"/>
  <c r="AA63" i="115"/>
  <c r="AK87" i="115"/>
  <c r="V63" i="115"/>
  <c r="V87" i="115"/>
  <c r="G87" i="115"/>
  <c r="AT6" i="115"/>
  <c r="W6" i="115"/>
  <c r="AR6" i="115"/>
  <c r="Z63" i="115"/>
  <c r="Z87" i="115"/>
  <c r="AH6" i="115"/>
  <c r="Z98" i="115"/>
  <c r="V7" i="115"/>
  <c r="G51" i="115"/>
  <c r="K24" i="115"/>
  <c r="AC24" i="115"/>
  <c r="Y102" i="115"/>
  <c r="Y96" i="115"/>
  <c r="AC87" i="115"/>
  <c r="K51" i="115"/>
  <c r="K87" i="115"/>
  <c r="V98" i="115"/>
  <c r="V24" i="115"/>
  <c r="Y84" i="115"/>
  <c r="Y80" i="115"/>
  <c r="Y76" i="115"/>
  <c r="Y72" i="115"/>
  <c r="Y68" i="115"/>
  <c r="Y65" i="115"/>
  <c r="Y61" i="115"/>
  <c r="Y53" i="115"/>
  <c r="Y103" i="115"/>
  <c r="Y99" i="115"/>
  <c r="Y54" i="115"/>
  <c r="Y20" i="115"/>
  <c r="Y16" i="115"/>
  <c r="Y11" i="115"/>
  <c r="AC70" i="115"/>
  <c r="AC63" i="115"/>
  <c r="J6" i="115"/>
  <c r="AE6" i="115"/>
  <c r="G70" i="115"/>
  <c r="G98" i="115"/>
  <c r="M6" i="115"/>
  <c r="Y83" i="115"/>
  <c r="Y75" i="115"/>
  <c r="Y71" i="115"/>
  <c r="Y60" i="115"/>
  <c r="Y58" i="115"/>
  <c r="Z7" i="115"/>
  <c r="Y12" i="115"/>
  <c r="AK51" i="115"/>
  <c r="AL6" i="115"/>
  <c r="V51" i="115"/>
  <c r="K7" i="115"/>
  <c r="AC51" i="115"/>
  <c r="AA51" i="115"/>
  <c r="AA24" i="115"/>
  <c r="AG98" i="115"/>
  <c r="AA98" i="115"/>
  <c r="AG24" i="115"/>
  <c r="Y90" i="115"/>
  <c r="AA87" i="115"/>
  <c r="Z51" i="115"/>
  <c r="Z24" i="115"/>
  <c r="X6" i="115"/>
  <c r="AM6" i="115"/>
  <c r="AD6" i="115"/>
  <c r="AI6" i="115"/>
  <c r="AG7" i="115"/>
  <c r="G24" i="115"/>
  <c r="AP6" i="115"/>
  <c r="AQ6" i="115"/>
  <c r="AS6" i="115"/>
  <c r="AO6" i="115"/>
  <c r="L6" i="115"/>
  <c r="U98" i="115"/>
  <c r="T98" i="115"/>
  <c r="S98" i="115"/>
  <c r="Q98" i="115"/>
  <c r="P98" i="115"/>
  <c r="F98" i="115"/>
  <c r="E98" i="115"/>
  <c r="D98" i="115"/>
  <c r="U87" i="115"/>
  <c r="T87" i="115"/>
  <c r="S87" i="115"/>
  <c r="Q87" i="115"/>
  <c r="P87" i="115"/>
  <c r="F87" i="115"/>
  <c r="E87" i="115"/>
  <c r="D87" i="115"/>
  <c r="U70" i="115"/>
  <c r="T70" i="115"/>
  <c r="S70" i="115"/>
  <c r="Q70" i="115"/>
  <c r="P70" i="115"/>
  <c r="F70" i="115"/>
  <c r="E70" i="115"/>
  <c r="D70" i="115"/>
  <c r="T63" i="115"/>
  <c r="S63" i="115"/>
  <c r="Q63" i="115"/>
  <c r="P63" i="115"/>
  <c r="F63" i="115"/>
  <c r="E63" i="115"/>
  <c r="D63" i="115"/>
  <c r="U51" i="115"/>
  <c r="T51" i="115"/>
  <c r="S51" i="115"/>
  <c r="Q51" i="115"/>
  <c r="P51" i="115"/>
  <c r="F51" i="115"/>
  <c r="E51" i="115"/>
  <c r="D51" i="115"/>
  <c r="U24" i="115"/>
  <c r="T24" i="115"/>
  <c r="S24" i="115"/>
  <c r="Q24" i="115"/>
  <c r="P24" i="115"/>
  <c r="F24" i="115"/>
  <c r="E24" i="115"/>
  <c r="D24" i="115"/>
  <c r="T7" i="115"/>
  <c r="S7" i="115"/>
  <c r="Q7" i="115"/>
  <c r="P7" i="115"/>
  <c r="F7" i="115"/>
  <c r="E7" i="115"/>
  <c r="D7" i="115"/>
  <c r="D6" i="115" l="1"/>
  <c r="Y63" i="115"/>
  <c r="Y70" i="115"/>
  <c r="Y87" i="115"/>
  <c r="C63" i="115"/>
  <c r="C70" i="115"/>
  <c r="Y98" i="115"/>
  <c r="K6" i="115"/>
  <c r="C24" i="115"/>
  <c r="V6" i="115"/>
  <c r="R98" i="115"/>
  <c r="O98" i="115" s="1"/>
  <c r="C7" i="115"/>
  <c r="C87" i="115"/>
  <c r="C98" i="115"/>
  <c r="R63" i="115"/>
  <c r="O63" i="115" s="1"/>
  <c r="R87" i="115"/>
  <c r="O87" i="115" s="1"/>
  <c r="C51" i="115"/>
  <c r="R70" i="115"/>
  <c r="O70" i="115" s="1"/>
  <c r="Y51" i="115"/>
  <c r="Z6" i="115"/>
  <c r="Y24" i="115"/>
  <c r="AA6" i="115"/>
  <c r="AC7" i="115"/>
  <c r="AC6" i="115" s="1"/>
  <c r="AG6" i="115"/>
  <c r="Y7" i="115"/>
  <c r="R51" i="115"/>
  <c r="O51" i="115" s="1"/>
  <c r="R24" i="115"/>
  <c r="O24" i="115" s="1"/>
  <c r="R7" i="115"/>
  <c r="O7" i="115"/>
  <c r="I6" i="115"/>
  <c r="P6" i="115"/>
  <c r="Q6" i="115"/>
  <c r="E6" i="115"/>
  <c r="T6" i="115"/>
  <c r="F6" i="115"/>
  <c r="U6" i="115"/>
  <c r="H6" i="115"/>
  <c r="S6" i="115"/>
  <c r="C6" i="115" l="1"/>
  <c r="R6" i="115"/>
  <c r="Y6" i="115"/>
  <c r="O6" i="115"/>
  <c r="G6" i="115"/>
  <c r="AK7" i="115" l="1"/>
  <c r="AK6" i="115" s="1"/>
</calcChain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위험시설임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sz val="9"/>
            <color indexed="81"/>
            <rFont val="돋움"/>
            <family val="3"/>
            <charset val="129"/>
          </rPr>
          <t>사업소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행정지원과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공공청사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담당자에게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color indexed="81"/>
            <rFont val="돋움"/>
            <family val="3"/>
            <charset val="129"/>
          </rPr>
          <t>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구분함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점검대상의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민간의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위험시설임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예시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일반시설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돋움"/>
            <family val="3"/>
            <charset val="129"/>
          </rPr>
          <t xml:space="preserve">개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자체점검</t>
        </r>
        <r>
          <rPr>
            <sz val="9"/>
            <color indexed="81"/>
            <rFont val="Tahoma"/>
            <family val="2"/>
          </rPr>
          <t xml:space="preserve"> : 18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표본점검</t>
        </r>
        <r>
          <rPr>
            <sz val="9"/>
            <color indexed="81"/>
            <rFont val="Tahoma"/>
            <family val="2"/>
          </rPr>
          <t xml:space="preserve"> :   2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    (10%</t>
        </r>
        <r>
          <rPr>
            <sz val="9"/>
            <color indexed="81"/>
            <rFont val="돋움"/>
            <family val="3"/>
            <charset val="129"/>
          </rPr>
          <t>내외을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>)</t>
        </r>
      </text>
    </comment>
    <comment ref="B15" authorId="0">
      <text>
        <r>
          <rPr>
            <sz val="9"/>
            <color indexed="81"/>
            <rFont val="돋움"/>
            <family val="3"/>
            <charset val="129"/>
          </rPr>
          <t>사업소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행정지원과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공공청사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담당자에게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color indexed="81"/>
            <rFont val="돋움"/>
            <family val="3"/>
            <charset val="129"/>
          </rPr>
          <t>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구분함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점검대상의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민간의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위험시설임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예시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일반시설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돋움"/>
            <family val="3"/>
            <charset val="129"/>
          </rPr>
          <t xml:space="preserve">개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자체점검</t>
        </r>
        <r>
          <rPr>
            <sz val="9"/>
            <color indexed="81"/>
            <rFont val="Tahoma"/>
            <family val="2"/>
          </rPr>
          <t xml:space="preserve"> : 18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표본점검</t>
        </r>
        <r>
          <rPr>
            <sz val="9"/>
            <color indexed="81"/>
            <rFont val="Tahoma"/>
            <family val="2"/>
          </rPr>
          <t xml:space="preserve"> :   2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    (10%</t>
        </r>
        <r>
          <rPr>
            <sz val="9"/>
            <color indexed="81"/>
            <rFont val="돋움"/>
            <family val="3"/>
            <charset val="129"/>
          </rPr>
          <t>내외을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>)</t>
        </r>
      </text>
    </comment>
    <comment ref="B15" authorId="0">
      <text>
        <r>
          <rPr>
            <sz val="9"/>
            <color indexed="81"/>
            <rFont val="돋움"/>
            <family val="3"/>
            <charset val="129"/>
          </rPr>
          <t>사업소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행정지원과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공공청사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담당자에게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color indexed="81"/>
            <rFont val="돋움"/>
            <family val="3"/>
            <charset val="129"/>
          </rPr>
          <t>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구분함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점검대상의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민간의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위험시설임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예시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일반시설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돋움"/>
            <family val="3"/>
            <charset val="129"/>
          </rPr>
          <t xml:space="preserve">개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자체점검</t>
        </r>
        <r>
          <rPr>
            <sz val="9"/>
            <color indexed="81"/>
            <rFont val="Tahoma"/>
            <family val="2"/>
          </rPr>
          <t xml:space="preserve"> : 18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표본점검</t>
        </r>
        <r>
          <rPr>
            <sz val="9"/>
            <color indexed="81"/>
            <rFont val="Tahoma"/>
            <family val="2"/>
          </rPr>
          <t xml:space="preserve"> :   2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    (10%</t>
        </r>
        <r>
          <rPr>
            <sz val="9"/>
            <color indexed="81"/>
            <rFont val="돋움"/>
            <family val="3"/>
            <charset val="129"/>
          </rPr>
          <t>내외을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위험시설임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예시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일반시설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돋움"/>
            <family val="3"/>
            <charset val="129"/>
          </rPr>
          <t xml:space="preserve">개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자체점검</t>
        </r>
        <r>
          <rPr>
            <sz val="9"/>
            <color indexed="81"/>
            <rFont val="Tahoma"/>
            <family val="2"/>
          </rPr>
          <t xml:space="preserve"> : 18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표본점검</t>
        </r>
        <r>
          <rPr>
            <sz val="9"/>
            <color indexed="81"/>
            <rFont val="Tahoma"/>
            <family val="2"/>
          </rPr>
          <t xml:space="preserve"> :   2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 xml:space="preserve">    (10%</t>
        </r>
        <r>
          <rPr>
            <sz val="9"/>
            <color indexed="81"/>
            <rFont val="돋움"/>
            <family val="3"/>
            <charset val="129"/>
          </rPr>
          <t>내외을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>)</t>
        </r>
      </text>
    </comment>
    <comment ref="B15" authorId="0">
      <text>
        <r>
          <rPr>
            <sz val="9"/>
            <color indexed="81"/>
            <rFont val="돋움"/>
            <family val="3"/>
            <charset val="129"/>
          </rPr>
          <t>사업소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행정지원과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공공청사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담당자에게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color indexed="81"/>
            <rFont val="돋움"/>
            <family val="3"/>
            <charset val="129"/>
          </rPr>
          <t>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구분함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점검대상의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민간의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<sst xmlns="http://schemas.openxmlformats.org/spreadsheetml/2006/main" count="1936" uniqueCount="236">
  <si>
    <t>계</t>
    <phoneticPr fontId="1" type="noConversion"/>
  </si>
  <si>
    <t>공무원</t>
    <phoneticPr fontId="1" type="noConversion"/>
  </si>
  <si>
    <t>기타</t>
    <phoneticPr fontId="1" type="noConversion"/>
  </si>
  <si>
    <t>쪽방촌</t>
    <phoneticPr fontId="1" type="noConversion"/>
  </si>
  <si>
    <t>고시원</t>
    <phoneticPr fontId="1" type="noConversion"/>
  </si>
  <si>
    <t>스키장</t>
    <phoneticPr fontId="1" type="noConversion"/>
  </si>
  <si>
    <t>지하도상가</t>
    <phoneticPr fontId="1" type="noConversion"/>
  </si>
  <si>
    <t>공동구</t>
    <phoneticPr fontId="1" type="noConversion"/>
  </si>
  <si>
    <t>여객터미널</t>
    <phoneticPr fontId="1" type="noConversion"/>
  </si>
  <si>
    <t>대형광고물</t>
    <phoneticPr fontId="1" type="noConversion"/>
  </si>
  <si>
    <t>유원시설</t>
    <phoneticPr fontId="1" type="noConversion"/>
  </si>
  <si>
    <t>요양병원</t>
    <phoneticPr fontId="1" type="noConversion"/>
  </si>
  <si>
    <t>캠핑장</t>
    <phoneticPr fontId="1" type="noConversion"/>
  </si>
  <si>
    <t>분야</t>
    <phoneticPr fontId="1" type="noConversion"/>
  </si>
  <si>
    <t>대상</t>
    <phoneticPr fontId="1" type="noConversion"/>
  </si>
  <si>
    <t>3개월이상</t>
    <phoneticPr fontId="1" type="noConversion"/>
  </si>
  <si>
    <t>이상
없음</t>
    <phoneticPr fontId="1" type="noConversion"/>
  </si>
  <si>
    <t>국비</t>
    <phoneticPr fontId="1" type="noConversion"/>
  </si>
  <si>
    <t>지방비</t>
    <phoneticPr fontId="1" type="noConversion"/>
  </si>
  <si>
    <t>국비</t>
    <phoneticPr fontId="1" type="noConversion"/>
  </si>
  <si>
    <t>시설물</t>
    <phoneticPr fontId="1" type="noConversion"/>
  </si>
  <si>
    <t>상하수도</t>
    <phoneticPr fontId="1" type="noConversion"/>
  </si>
  <si>
    <t>국립공원</t>
    <phoneticPr fontId="1" type="noConversion"/>
  </si>
  <si>
    <t>댐</t>
    <phoneticPr fontId="1" type="noConversion"/>
  </si>
  <si>
    <t>물놀이 위험구역</t>
    <phoneticPr fontId="1" type="noConversion"/>
  </si>
  <si>
    <t>어린이보호구역</t>
    <phoneticPr fontId="1" type="noConversion"/>
  </si>
  <si>
    <t>광산시설</t>
    <phoneticPr fontId="1" type="noConversion"/>
  </si>
  <si>
    <t>임도시설</t>
    <phoneticPr fontId="1" type="noConversion"/>
  </si>
  <si>
    <t>건축물</t>
    <phoneticPr fontId="1" type="noConversion"/>
  </si>
  <si>
    <t>공동주택(시특)</t>
    <phoneticPr fontId="1" type="noConversion"/>
  </si>
  <si>
    <t>복합건축물(특정)</t>
    <phoneticPr fontId="1" type="noConversion"/>
  </si>
  <si>
    <t>공동주택(특정)</t>
    <phoneticPr fontId="1" type="noConversion"/>
  </si>
  <si>
    <t>전통시장</t>
    <phoneticPr fontId="1" type="noConversion"/>
  </si>
  <si>
    <t>공연장</t>
    <phoneticPr fontId="1" type="noConversion"/>
  </si>
  <si>
    <t>집회장</t>
    <phoneticPr fontId="1" type="noConversion"/>
  </si>
  <si>
    <t>관람·전시시설</t>
    <phoneticPr fontId="1" type="noConversion"/>
  </si>
  <si>
    <t>종교시설</t>
    <phoneticPr fontId="1" type="noConversion"/>
  </si>
  <si>
    <t>운동시설</t>
    <phoneticPr fontId="1" type="noConversion"/>
  </si>
  <si>
    <t>공공도서관</t>
    <phoneticPr fontId="1" type="noConversion"/>
  </si>
  <si>
    <t>산후조리원</t>
    <phoneticPr fontId="1" type="noConversion"/>
  </si>
  <si>
    <t>장례식장</t>
    <phoneticPr fontId="1" type="noConversion"/>
  </si>
  <si>
    <t>청소년수련시설</t>
    <phoneticPr fontId="1" type="noConversion"/>
  </si>
  <si>
    <t>공작물 및 운송수단</t>
    <phoneticPr fontId="1" type="noConversion"/>
  </si>
  <si>
    <t>삭·궤도</t>
    <phoneticPr fontId="1" type="noConversion"/>
  </si>
  <si>
    <t>여객선</t>
    <phoneticPr fontId="1" type="noConversion"/>
  </si>
  <si>
    <t>해빙기시설</t>
    <phoneticPr fontId="1" type="noConversion"/>
  </si>
  <si>
    <t>옹벽(시특)</t>
    <phoneticPr fontId="1" type="noConversion"/>
  </si>
  <si>
    <t>산사태위험지역</t>
    <phoneticPr fontId="1" type="noConversion"/>
  </si>
  <si>
    <t>급경사지(옹벽포함)</t>
    <phoneticPr fontId="1" type="noConversion"/>
  </si>
  <si>
    <t>사각지대</t>
    <phoneticPr fontId="1" type="noConversion"/>
  </si>
  <si>
    <t>낚시어선</t>
    <phoneticPr fontId="1" type="noConversion"/>
  </si>
  <si>
    <t>연구실</t>
    <phoneticPr fontId="1" type="noConversion"/>
  </si>
  <si>
    <t>학교실험실</t>
    <phoneticPr fontId="1" type="noConversion"/>
  </si>
  <si>
    <t>짚라인</t>
    <phoneticPr fontId="1" type="noConversion"/>
  </si>
  <si>
    <t>번지점프장</t>
    <phoneticPr fontId="1" type="noConversion"/>
  </si>
  <si>
    <t>소규모공연장</t>
    <phoneticPr fontId="1" type="noConversion"/>
  </si>
  <si>
    <t>자전거도로</t>
    <phoneticPr fontId="1" type="noConversion"/>
  </si>
  <si>
    <t>비상대피시설</t>
    <phoneticPr fontId="1" type="noConversion"/>
  </si>
  <si>
    <t>위험물
유해화학물</t>
    <phoneticPr fontId="1" type="noConversion"/>
  </si>
  <si>
    <t>주유소 및 석유판매소</t>
    <phoneticPr fontId="1" type="noConversion"/>
  </si>
  <si>
    <t>식품제조가공업</t>
    <phoneticPr fontId="1" type="noConversion"/>
  </si>
  <si>
    <t>의료제품 제조업</t>
    <phoneticPr fontId="1" type="noConversion"/>
  </si>
  <si>
    <t>어린이집단급식소</t>
    <phoneticPr fontId="1" type="noConversion"/>
  </si>
  <si>
    <t>학교급식</t>
    <phoneticPr fontId="1" type="noConversion"/>
  </si>
  <si>
    <t>문화재시설</t>
    <phoneticPr fontId="1" type="noConversion"/>
  </si>
  <si>
    <t>기타</t>
    <phoneticPr fontId="1" type="noConversion"/>
  </si>
  <si>
    <t>계</t>
    <phoneticPr fontId="1" type="noConversion"/>
  </si>
  <si>
    <t>민관합동점검</t>
    <phoneticPr fontId="1" type="noConversion"/>
  </si>
  <si>
    <t>전문가</t>
    <phoneticPr fontId="1" type="noConversion"/>
  </si>
  <si>
    <t>자체점검</t>
    <phoneticPr fontId="1" type="noConversion"/>
  </si>
  <si>
    <t>소계</t>
    <phoneticPr fontId="1" type="noConversion"/>
  </si>
  <si>
    <t>계</t>
    <phoneticPr fontId="1" type="noConversion"/>
  </si>
  <si>
    <t>보수보강</t>
    <phoneticPr fontId="1" type="noConversion"/>
  </si>
  <si>
    <t>정밀진단</t>
    <phoneticPr fontId="1" type="noConversion"/>
  </si>
  <si>
    <t>국비</t>
    <phoneticPr fontId="1" type="noConversion"/>
  </si>
  <si>
    <t>지방비</t>
    <phoneticPr fontId="1" type="noConversion"/>
  </si>
  <si>
    <t>점검개소</t>
    <phoneticPr fontId="1" type="noConversion"/>
  </si>
  <si>
    <t>점검개소</t>
    <phoneticPr fontId="1" type="noConversion"/>
  </si>
  <si>
    <t>표본점검</t>
    <phoneticPr fontId="1" type="noConversion"/>
  </si>
  <si>
    <t>점검대상(개소)</t>
    <phoneticPr fontId="1" type="noConversion"/>
  </si>
  <si>
    <t>점검실적(개소)</t>
    <phoneticPr fontId="1" type="noConversion"/>
  </si>
  <si>
    <t>표본점검</t>
    <phoneticPr fontId="1" type="noConversion"/>
  </si>
  <si>
    <t>점검참여 연인원(명)</t>
    <phoneticPr fontId="1" type="noConversion"/>
  </si>
  <si>
    <t>점검결과 조치사항(개소)</t>
    <phoneticPr fontId="1" type="noConversion"/>
  </si>
  <si>
    <t>1~3개월</t>
    <phoneticPr fontId="1" type="noConversion"/>
  </si>
  <si>
    <t>소요예산(백만원)</t>
    <phoneticPr fontId="1" type="noConversion"/>
  </si>
  <si>
    <t>계(백만원)</t>
    <phoneticPr fontId="1" type="noConversion"/>
  </si>
  <si>
    <t>소요예산 확보방안(백만원)</t>
    <phoneticPr fontId="1" type="noConversion"/>
  </si>
  <si>
    <t>전문가 수당 등 지급 현황</t>
    <phoneticPr fontId="1" type="noConversion"/>
  </si>
  <si>
    <t>지급액(백만원)</t>
    <phoneticPr fontId="1" type="noConversion"/>
  </si>
  <si>
    <t>지급인원(명)</t>
    <phoneticPr fontId="1" type="noConversion"/>
  </si>
  <si>
    <t>참여업체 수(개)</t>
    <phoneticPr fontId="1" type="noConversion"/>
  </si>
  <si>
    <t>안전진단업체 참여실적</t>
    <phoneticPr fontId="1" type="noConversion"/>
  </si>
  <si>
    <t>민간(시설 소유자, 관리자 등)</t>
    <phoneticPr fontId="1" type="noConversion"/>
  </si>
  <si>
    <t>기확보(백만원)</t>
    <phoneticPr fontId="1" type="noConversion"/>
  </si>
  <si>
    <t>'16년 확보 추진(백만원)</t>
    <phoneticPr fontId="1" type="noConversion"/>
  </si>
  <si>
    <t>'17년 이후 확보 추진(백만원)</t>
    <phoneticPr fontId="1" type="noConversion"/>
  </si>
  <si>
    <t>보수보강(개소)</t>
    <phoneticPr fontId="1" type="noConversion"/>
  </si>
  <si>
    <t>정밀진단
대상(개소)</t>
    <phoneticPr fontId="1" type="noConversion"/>
  </si>
  <si>
    <t>현장조치
(개소)</t>
    <phoneticPr fontId="1" type="noConversion"/>
  </si>
  <si>
    <t>구분</t>
    <phoneticPr fontId="1" type="noConversion"/>
  </si>
  <si>
    <t>1. 색 채우기 되어있는 셀은 자동계산식이 설정되어 있으니 입력하지 말 것</t>
    <phoneticPr fontId="1" type="noConversion"/>
  </si>
  <si>
    <r>
      <t>* 서식 변경 절대 금지</t>
    </r>
    <r>
      <rPr>
        <b/>
        <sz val="14"/>
        <color theme="5"/>
        <rFont val="맑은 고딕"/>
        <family val="3"/>
        <charset val="129"/>
        <scheme val="minor"/>
      </rPr>
      <t xml:space="preserve"> (반드시 서식 아래쪽 작성 유의사항 참조하여 작성)</t>
    </r>
    <phoneticPr fontId="1" type="noConversion"/>
  </si>
  <si>
    <t>&lt;작성시 유의사항 &gt;</t>
    <phoneticPr fontId="1" type="noConversion"/>
  </si>
  <si>
    <t>기타</t>
    <phoneticPr fontId="1" type="noConversion"/>
  </si>
  <si>
    <t>2. 구분란에 기입력되어 있는 점검대상 외 신규로 발굴·점검한 세부분야가 있는 경우에는 기타에 세부분야명을 입력하고 실적 입력</t>
    <phoneticPr fontId="1" type="noConversion"/>
  </si>
  <si>
    <t xml:space="preserve">  - 단 신규로 점검한 세부분야가 2개 이상인 경우에는 기타에  입력하지 말고 반드시 별도의 워크시트를 만들어 실적 입력 (의문사항은 국민안전처에 문의)</t>
    <phoneticPr fontId="1" type="noConversion"/>
  </si>
  <si>
    <t>3. 소요예산 확보방안의 기타는 민간부담, 기금, 펀드 등</t>
    <phoneticPr fontId="1" type="noConversion"/>
  </si>
  <si>
    <t>교량(도로, 철도)</t>
    <phoneticPr fontId="1" type="noConversion"/>
  </si>
  <si>
    <t>터널(도로, 철도)]</t>
    <phoneticPr fontId="1" type="noConversion"/>
  </si>
  <si>
    <t>육교</t>
    <phoneticPr fontId="1" type="noConversion"/>
  </si>
  <si>
    <t>지하차도</t>
    <phoneticPr fontId="1" type="noConversion"/>
  </si>
  <si>
    <t>어린이놀이시설</t>
    <phoneticPr fontId="1" type="noConversion"/>
  </si>
  <si>
    <t>저수지(C등급)</t>
    <phoneticPr fontId="1" type="noConversion"/>
  </si>
  <si>
    <t>판매시설(유통산업발전법)</t>
    <phoneticPr fontId="1" type="noConversion"/>
  </si>
  <si>
    <t>중단된 공사장</t>
    <phoneticPr fontId="1" type="noConversion"/>
  </si>
  <si>
    <t>중앙부처 공공청사</t>
    <phoneticPr fontId="1" type="noConversion"/>
  </si>
  <si>
    <t>자치단체 공공청사</t>
    <phoneticPr fontId="1" type="noConversion"/>
  </si>
  <si>
    <t>대형목욕탕</t>
    <phoneticPr fontId="1" type="noConversion"/>
  </si>
  <si>
    <t>유도선 및 도선</t>
    <phoneticPr fontId="1" type="noConversion"/>
  </si>
  <si>
    <t>수상레저시설</t>
    <phoneticPr fontId="1" type="noConversion"/>
  </si>
  <si>
    <t>레프팅보트시설</t>
    <phoneticPr fontId="1" type="noConversion"/>
  </si>
  <si>
    <t>절토사면</t>
    <phoneticPr fontId="1" type="noConversion"/>
  </si>
  <si>
    <t>굴착공사장</t>
    <phoneticPr fontId="1" type="noConversion"/>
  </si>
  <si>
    <t>기타</t>
    <phoneticPr fontId="1" type="noConversion"/>
  </si>
  <si>
    <t>건축·토목 중단된 공사(특정)</t>
    <phoneticPr fontId="1" type="noConversion"/>
  </si>
  <si>
    <t>해양오염시설 등</t>
    <phoneticPr fontId="1" type="noConversion"/>
  </si>
  <si>
    <t>원전시설</t>
    <phoneticPr fontId="1" type="noConversion"/>
  </si>
  <si>
    <t>석유비축．정유시설</t>
    <phoneticPr fontId="1" type="noConversion"/>
  </si>
  <si>
    <t>화학류저장소</t>
    <phoneticPr fontId="1" type="noConversion"/>
  </si>
  <si>
    <t>하천(하구둑, 수문 및 통문, 제방, 보, 배수펌프장</t>
    <phoneticPr fontId="1" type="noConversion"/>
  </si>
  <si>
    <t>항만(무역항, 연안항, 국가어항, 지방어항 )</t>
    <phoneticPr fontId="1" type="noConversion"/>
  </si>
  <si>
    <t>복합사용 건축물(시특)</t>
    <phoneticPr fontId="1" type="noConversion"/>
  </si>
  <si>
    <t>판매시설(농수산물 도매시장 등)</t>
    <phoneticPr fontId="1" type="noConversion"/>
  </si>
  <si>
    <t>위락시설(무도장, 무도학원, 카지노영업소)</t>
    <phoneticPr fontId="1" type="noConversion"/>
  </si>
  <si>
    <t>의료시설(종합병원, 병원, 한방병원 등)</t>
    <phoneticPr fontId="1" type="noConversion"/>
  </si>
  <si>
    <t>숙박시설(일반, 관광)</t>
    <phoneticPr fontId="1" type="noConversion"/>
  </si>
  <si>
    <t>노유자시설(아동, 노인, 사회)</t>
    <phoneticPr fontId="1" type="noConversion"/>
  </si>
  <si>
    <t>교육연구시설(유치원, 초중고대학 등, 도서관)</t>
    <phoneticPr fontId="1" type="noConversion"/>
  </si>
  <si>
    <t>운수시설(여객자동차터미널, 철도시설, 공항시설)</t>
    <phoneticPr fontId="1" type="noConversion"/>
  </si>
  <si>
    <t>위험물제조소·저장소·취급소(위험물안전관리법)</t>
    <phoneticPr fontId="1" type="noConversion"/>
  </si>
  <si>
    <t>유해화학물시설(유독물보관·저장·판매시설)</t>
    <phoneticPr fontId="1" type="noConversion"/>
  </si>
  <si>
    <t>가스시설(도시가스 제조, 고압가스 충전소·판매소·저장소)</t>
    <phoneticPr fontId="1" type="noConversion"/>
  </si>
  <si>
    <t>액화석유가스 충전소·판매소·저장소</t>
    <phoneticPr fontId="1" type="noConversion"/>
  </si>
  <si>
    <t>전기시설(발전, 배전, 변전소, 전력거래소 등)</t>
    <phoneticPr fontId="1" type="noConversion"/>
  </si>
  <si>
    <t>대형공사장(토목·건축)</t>
    <phoneticPr fontId="1" type="noConversion"/>
  </si>
  <si>
    <t>[붙임 1] 공공시설 점검결과(서울시 상수도사업본부)</t>
    <phoneticPr fontId="17" type="noConversion"/>
  </si>
  <si>
    <r>
      <t>* 서식 변경 절대 금지</t>
    </r>
    <r>
      <rPr>
        <b/>
        <sz val="14"/>
        <color rgb="FFC0504D"/>
        <rFont val="맑은 고딕"/>
        <family val="3"/>
        <charset val="129"/>
      </rPr>
      <t xml:space="preserve"> (반드시 서식 아래쪽 작성 유의사항 참조하여 작성)</t>
    </r>
  </si>
  <si>
    <t>구분</t>
  </si>
  <si>
    <t>점검대상(개소)</t>
  </si>
  <si>
    <t>점검실적(개소)</t>
  </si>
  <si>
    <t>점검참여 연인원(명)</t>
  </si>
  <si>
    <t>점검결과 조치사항(개소)</t>
  </si>
  <si>
    <t>소요예산(백만원)</t>
  </si>
  <si>
    <t>소요예산 확보방안(백만원)</t>
  </si>
  <si>
    <t>전문가 수당 등 지급 현황</t>
  </si>
  <si>
    <t>안전진단업체 참여실적</t>
  </si>
  <si>
    <t>분야</t>
  </si>
  <si>
    <t>대상</t>
  </si>
  <si>
    <t>계</t>
  </si>
  <si>
    <t>민관합동점검</t>
  </si>
  <si>
    <t>자체점검</t>
  </si>
  <si>
    <t>표본점검</t>
  </si>
  <si>
    <t>공무원</t>
  </si>
  <si>
    <t>전문가</t>
  </si>
  <si>
    <t>민간(시설 소유자, 관리자 등)</t>
  </si>
  <si>
    <t>이상
없음</t>
  </si>
  <si>
    <t>현장조치
(개소)</t>
  </si>
  <si>
    <t>보수보강(개소)</t>
  </si>
  <si>
    <t>정밀진단
대상(개소)</t>
  </si>
  <si>
    <t>보수보강</t>
  </si>
  <si>
    <t>정밀진단</t>
  </si>
  <si>
    <t>계(백만원)</t>
  </si>
  <si>
    <t>기확보(백만원)</t>
  </si>
  <si>
    <t>'16년 확보 추진(백만원)</t>
  </si>
  <si>
    <t>'17년 이후 확보 추진(백만원)</t>
  </si>
  <si>
    <t>점검개소</t>
  </si>
  <si>
    <t>지급인원(명)</t>
  </si>
  <si>
    <t>지급액(백만원)</t>
  </si>
  <si>
    <t>참여업체 수(개)</t>
  </si>
  <si>
    <t>소계</t>
  </si>
  <si>
    <t>1~3개월</t>
  </si>
  <si>
    <t>3개월이상</t>
  </si>
  <si>
    <t>국비</t>
  </si>
  <si>
    <t>지방비</t>
  </si>
  <si>
    <t>기타</t>
  </si>
  <si>
    <t>시설물</t>
  </si>
  <si>
    <t>취수장</t>
    <phoneticPr fontId="17" type="noConversion"/>
  </si>
  <si>
    <t>정수장</t>
    <phoneticPr fontId="17" type="noConversion"/>
  </si>
  <si>
    <t>배수지</t>
    <phoneticPr fontId="17" type="noConversion"/>
  </si>
  <si>
    <t>가압장</t>
    <phoneticPr fontId="17" type="noConversion"/>
  </si>
  <si>
    <t>현수관로</t>
    <phoneticPr fontId="17" type="noConversion"/>
  </si>
  <si>
    <t>상수관로(도,송수관)</t>
    <phoneticPr fontId="17" type="noConversion"/>
  </si>
  <si>
    <r>
      <t xml:space="preserve">건축물
</t>
    </r>
    <r>
      <rPr>
        <b/>
        <sz val="8"/>
        <color rgb="FFFF0000"/>
        <rFont val="굴림"/>
        <family val="3"/>
        <charset val="129"/>
      </rPr>
      <t>(별도수합)</t>
    </r>
    <phoneticPr fontId="17" type="noConversion"/>
  </si>
  <si>
    <t>자치단체공공청사</t>
    <phoneticPr fontId="17" type="noConversion"/>
  </si>
  <si>
    <t>해빙기시설</t>
  </si>
  <si>
    <t>절토사면(시특)</t>
  </si>
  <si>
    <t>옹벽(시특)</t>
  </si>
  <si>
    <t>급경사지(옹벽포함)</t>
  </si>
  <si>
    <t>굴착공사장(지하철)</t>
    <phoneticPr fontId="17" type="noConversion"/>
  </si>
  <si>
    <t>굴착공사장(재개발,재건축)</t>
    <phoneticPr fontId="17" type="noConversion"/>
  </si>
  <si>
    <t>기타시설</t>
  </si>
  <si>
    <t>사각지대</t>
  </si>
  <si>
    <t>연구실</t>
  </si>
  <si>
    <t>공동구</t>
    <phoneticPr fontId="17" type="noConversion"/>
  </si>
  <si>
    <t>위험물
유해화학물</t>
  </si>
  <si>
    <t>위험물제조소</t>
  </si>
  <si>
    <t>위험물자장소</t>
  </si>
  <si>
    <t>위험물취급소</t>
  </si>
  <si>
    <t>유독물보관소</t>
  </si>
  <si>
    <t>가스시설</t>
  </si>
  <si>
    <t>전기시설(배전시설, 변전소 등)</t>
    <phoneticPr fontId="17" type="noConversion"/>
  </si>
  <si>
    <t>소규모공사장</t>
    <phoneticPr fontId="17" type="noConversion"/>
  </si>
  <si>
    <t>대형공사장</t>
  </si>
  <si>
    <t>&lt;작성시 유의사항 &gt;</t>
  </si>
  <si>
    <t>1. 색 채우기 되어있는 셀은 자동계산식이 설정되어 있으니 입력하지 말 것</t>
  </si>
  <si>
    <t>2. 구분란에 기입력되어 있는 점검대상 외 신규로 발굴·점검한 세부분야가 있는 경우에는 기타에 세부분야명을 입력하고 실적 입력</t>
  </si>
  <si>
    <r>
      <t xml:space="preserve">  - 단 신규로 점검한 세부분야가 2개 이상인 경우에는 기타에  입력하지 말고 반드시 별도의 워크시트를 만들어 실적 입력 (</t>
    </r>
    <r>
      <rPr>
        <sz val="14"/>
        <color rgb="FFFF0000"/>
        <rFont val="맑은 고딕"/>
        <family val="3"/>
        <charset val="129"/>
      </rPr>
      <t>의문사항은 국민안전처에 문의044-204-5432</t>
    </r>
    <r>
      <rPr>
        <sz val="14"/>
        <color rgb="FF000000"/>
        <rFont val="맑은 고딕"/>
        <family val="3"/>
        <charset val="129"/>
      </rPr>
      <t>허인수 사무관)</t>
    </r>
  </si>
  <si>
    <t>3. 소요예산 확보방안의 기타는 민간부담, 기금, 펀드 등</t>
  </si>
  <si>
    <t>취수장</t>
    <phoneticPr fontId="17" type="noConversion"/>
  </si>
  <si>
    <t>정수장</t>
    <phoneticPr fontId="17" type="noConversion"/>
  </si>
  <si>
    <t>배수지</t>
    <phoneticPr fontId="17" type="noConversion"/>
  </si>
  <si>
    <t>가압장</t>
    <phoneticPr fontId="17" type="noConversion"/>
  </si>
  <si>
    <t>현수관로</t>
    <phoneticPr fontId="17" type="noConversion"/>
  </si>
  <si>
    <t>상수관로(도,송수관)</t>
    <phoneticPr fontId="17" type="noConversion"/>
  </si>
  <si>
    <r>
      <t xml:space="preserve">건축물
</t>
    </r>
    <r>
      <rPr>
        <b/>
        <sz val="8"/>
        <color rgb="FFFF0000"/>
        <rFont val="굴림"/>
        <family val="3"/>
        <charset val="129"/>
      </rPr>
      <t>(별도수합)</t>
    </r>
    <phoneticPr fontId="17" type="noConversion"/>
  </si>
  <si>
    <t>자치단체공공청사</t>
    <phoneticPr fontId="17" type="noConversion"/>
  </si>
  <si>
    <t>굴착공사장(지하철)</t>
    <phoneticPr fontId="17" type="noConversion"/>
  </si>
  <si>
    <t>굴착공사장(재개발,재건축)</t>
    <phoneticPr fontId="17" type="noConversion"/>
  </si>
  <si>
    <t>공동구</t>
    <phoneticPr fontId="17" type="noConversion"/>
  </si>
  <si>
    <t>전기시설(배전시설, 변전소 등)</t>
    <phoneticPr fontId="17" type="noConversion"/>
  </si>
  <si>
    <t>소규모공사장</t>
    <phoneticPr fontId="17" type="noConversion"/>
  </si>
  <si>
    <t>[붙임 1] 공공시설 점검결과(뚝도아리수정수센터)</t>
    <phoneticPr fontId="17" type="noConversion"/>
  </si>
  <si>
    <t>[붙임 1] 공공시설 점검결과(영등포아리수정수센터)</t>
    <phoneticPr fontId="17" type="noConversion"/>
  </si>
  <si>
    <r>
      <t xml:space="preserve">  - 단 신규로 점검한 세부분야가 2개 이상인 경우에는 기타에  입력하지 말고 반드시 별도의 워크시트를 만들어 실적 입력 (</t>
    </r>
    <r>
      <rPr>
        <sz val="10"/>
        <color rgb="FFFF0000"/>
        <rFont val="맑은 고딕"/>
        <family val="3"/>
        <charset val="129"/>
      </rPr>
      <t>의문사항은 국민안전처에 문의044-204-5432</t>
    </r>
    <r>
      <rPr>
        <sz val="10"/>
        <color rgb="FF000000"/>
        <rFont val="맑은 고딕"/>
        <family val="3"/>
        <charset val="129"/>
      </rPr>
      <t>허인수 사무관)</t>
    </r>
  </si>
  <si>
    <t>[붙임 1] 공공시설 점검결과(서울시상수도사업본부)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</si>
</sst>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3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5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4"/>
      <color rgb="FFFF0000"/>
      <name val="맑은 고딕"/>
      <family val="3"/>
      <charset val="129"/>
    </font>
    <font>
      <b/>
      <sz val="14"/>
      <color rgb="FFC0504D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8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8"/>
      <color rgb="FFFF0000"/>
      <name val="굴림"/>
      <family val="3"/>
      <charset val="129"/>
    </font>
    <font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FF000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300">
    <xf numFmtId="0" fontId="0" fillId="0" borderId="0" xfId="0">
      <alignment vertical="center"/>
    </xf>
    <xf numFmtId="41" fontId="10" fillId="3" borderId="0" xfId="1" applyFont="1" applyFill="1" applyBorder="1" applyAlignment="1">
      <alignment horizontal="center" vertical="center"/>
    </xf>
    <xf numFmtId="0" fontId="16" fillId="0" borderId="0" xfId="2" applyNumberFormat="1" applyFont="1" applyFill="1" applyAlignment="1">
      <alignment vertical="center"/>
    </xf>
    <xf numFmtId="0" fontId="18" fillId="0" borderId="0" xfId="2" applyNumberFormat="1" applyFont="1" applyFill="1" applyAlignment="1">
      <alignment vertical="center"/>
    </xf>
    <xf numFmtId="0" fontId="20" fillId="0" borderId="0" xfId="2" applyNumberFormat="1" applyFont="1" applyFill="1" applyAlignment="1">
      <alignment horizontal="center" vertical="center"/>
    </xf>
    <xf numFmtId="0" fontId="15" fillId="0" borderId="0" xfId="2" applyNumberFormat="1">
      <alignment vertical="center"/>
    </xf>
    <xf numFmtId="0" fontId="23" fillId="0" borderId="0" xfId="2" applyNumberFormat="1" applyFont="1" applyFill="1" applyAlignment="1">
      <alignment horizontal="center" vertical="center"/>
    </xf>
    <xf numFmtId="0" fontId="22" fillId="6" borderId="7" xfId="2" applyNumberFormat="1" applyFont="1" applyFill="1" applyBorder="1" applyAlignment="1">
      <alignment horizontal="center" vertical="center"/>
    </xf>
    <xf numFmtId="0" fontId="22" fillId="6" borderId="7" xfId="2" applyNumberFormat="1" applyFont="1" applyFill="1" applyBorder="1" applyAlignment="1">
      <alignment horizontal="center" vertical="center" wrapText="1"/>
    </xf>
    <xf numFmtId="0" fontId="22" fillId="6" borderId="25" xfId="2" applyNumberFormat="1" applyFont="1" applyFill="1" applyBorder="1" applyAlignment="1">
      <alignment horizontal="center" vertical="center"/>
    </xf>
    <xf numFmtId="0" fontId="22" fillId="6" borderId="23" xfId="2" applyNumberFormat="1" applyFont="1" applyFill="1" applyBorder="1" applyAlignment="1">
      <alignment horizontal="center" vertical="center"/>
    </xf>
    <xf numFmtId="0" fontId="22" fillId="6" borderId="26" xfId="2" applyNumberFormat="1" applyFont="1" applyFill="1" applyBorder="1" applyAlignment="1">
      <alignment horizontal="center" vertical="center"/>
    </xf>
    <xf numFmtId="0" fontId="23" fillId="6" borderId="23" xfId="2" applyNumberFormat="1" applyFont="1" applyFill="1" applyBorder="1" applyAlignment="1">
      <alignment horizontal="center" vertical="center"/>
    </xf>
    <xf numFmtId="0" fontId="23" fillId="6" borderId="26" xfId="2" applyNumberFormat="1" applyFont="1" applyFill="1" applyBorder="1" applyAlignment="1">
      <alignment horizontal="center" vertical="center"/>
    </xf>
    <xf numFmtId="0" fontId="23" fillId="6" borderId="24" xfId="2" applyNumberFormat="1" applyFont="1" applyFill="1" applyBorder="1" applyAlignment="1">
      <alignment horizontal="center" vertical="center"/>
    </xf>
    <xf numFmtId="0" fontId="23" fillId="6" borderId="23" xfId="2" applyNumberFormat="1" applyFont="1" applyFill="1" applyBorder="1" applyAlignment="1">
      <alignment horizontal="center" vertical="center"/>
    </xf>
    <xf numFmtId="0" fontId="23" fillId="6" borderId="24" xfId="2" applyNumberFormat="1" applyFont="1" applyFill="1" applyBorder="1" applyAlignment="1">
      <alignment horizontal="center" vertical="center"/>
    </xf>
    <xf numFmtId="176" fontId="23" fillId="12" borderId="27" xfId="3" applyNumberFormat="1" applyFont="1" applyFill="1" applyBorder="1" applyAlignment="1">
      <alignment vertical="center"/>
    </xf>
    <xf numFmtId="176" fontId="23" fillId="12" borderId="28" xfId="3" applyNumberFormat="1" applyFont="1" applyFill="1" applyBorder="1" applyAlignment="1">
      <alignment vertical="center"/>
    </xf>
    <xf numFmtId="0" fontId="22" fillId="14" borderId="12" xfId="2" applyNumberFormat="1" applyFont="1" applyFill="1" applyBorder="1" applyAlignment="1">
      <alignment horizontal="center" vertical="center"/>
    </xf>
    <xf numFmtId="176" fontId="23" fillId="14" borderId="8" xfId="3" applyNumberFormat="1" applyFont="1" applyFill="1" applyBorder="1" applyAlignment="1">
      <alignment vertical="center"/>
    </xf>
    <xf numFmtId="176" fontId="23" fillId="14" borderId="4" xfId="3" applyNumberFormat="1" applyFont="1" applyFill="1" applyBorder="1" applyAlignment="1">
      <alignment vertical="center"/>
    </xf>
    <xf numFmtId="176" fontId="23" fillId="14" borderId="9" xfId="3" applyNumberFormat="1" applyFont="1" applyFill="1" applyBorder="1" applyAlignment="1">
      <alignment vertical="center"/>
    </xf>
    <xf numFmtId="176" fontId="23" fillId="14" borderId="12" xfId="3" applyNumberFormat="1" applyFont="1" applyFill="1" applyBorder="1" applyAlignment="1">
      <alignment vertical="center"/>
    </xf>
    <xf numFmtId="0" fontId="25" fillId="15" borderId="2" xfId="2" applyNumberFormat="1" applyFont="1" applyFill="1" applyBorder="1" applyAlignment="1">
      <alignment horizontal="distributed" vertical="center"/>
    </xf>
    <xf numFmtId="176" fontId="20" fillId="5" borderId="5" xfId="3" applyNumberFormat="1" applyFont="1" applyFill="1" applyBorder="1" applyAlignment="1">
      <alignment vertical="center"/>
    </xf>
    <xf numFmtId="176" fontId="20" fillId="16" borderId="1" xfId="3" applyNumberFormat="1" applyFont="1" applyFill="1" applyBorder="1" applyAlignment="1">
      <alignment vertical="center"/>
    </xf>
    <xf numFmtId="176" fontId="20" fillId="16" borderId="10" xfId="3" applyNumberFormat="1" applyFont="1" applyFill="1" applyBorder="1" applyAlignment="1">
      <alignment vertical="center"/>
    </xf>
    <xf numFmtId="176" fontId="20" fillId="5" borderId="1" xfId="3" applyNumberFormat="1" applyFont="1" applyFill="1" applyBorder="1" applyAlignment="1">
      <alignment vertical="center"/>
    </xf>
    <xf numFmtId="176" fontId="20" fillId="8" borderId="1" xfId="3" applyNumberFormat="1" applyFont="1" applyFill="1" applyBorder="1" applyAlignment="1">
      <alignment vertical="center"/>
    </xf>
    <xf numFmtId="176" fontId="20" fillId="0" borderId="1" xfId="2" applyNumberFormat="1" applyFont="1" applyBorder="1" applyAlignment="1">
      <alignment vertical="center"/>
    </xf>
    <xf numFmtId="176" fontId="20" fillId="5" borderId="1" xfId="2" applyNumberFormat="1" applyFont="1" applyFill="1" applyBorder="1" applyAlignment="1">
      <alignment vertical="center"/>
    </xf>
    <xf numFmtId="176" fontId="20" fillId="0" borderId="2" xfId="2" applyNumberFormat="1" applyFont="1" applyBorder="1" applyAlignment="1">
      <alignment vertical="center"/>
    </xf>
    <xf numFmtId="176" fontId="20" fillId="0" borderId="10" xfId="2" applyNumberFormat="1" applyFont="1" applyBorder="1" applyAlignment="1">
      <alignment vertical="center"/>
    </xf>
    <xf numFmtId="176" fontId="20" fillId="0" borderId="5" xfId="2" applyNumberFormat="1" applyFont="1" applyBorder="1" applyAlignment="1">
      <alignment vertical="center"/>
    </xf>
    <xf numFmtId="176" fontId="20" fillId="0" borderId="1" xfId="2" applyNumberFormat="1" applyFont="1" applyFill="1" applyBorder="1" applyAlignment="1">
      <alignment vertical="center"/>
    </xf>
    <xf numFmtId="176" fontId="20" fillId="0" borderId="10" xfId="2" applyNumberFormat="1" applyFont="1" applyFill="1" applyBorder="1" applyAlignment="1">
      <alignment vertical="center"/>
    </xf>
    <xf numFmtId="176" fontId="20" fillId="0" borderId="5" xfId="2" applyNumberFormat="1" applyFont="1" applyFill="1" applyBorder="1" applyAlignment="1">
      <alignment vertical="center"/>
    </xf>
    <xf numFmtId="0" fontId="24" fillId="14" borderId="12" xfId="2" applyNumberFormat="1" applyFont="1" applyFill="1" applyBorder="1" applyAlignment="1">
      <alignment horizontal="distributed" vertical="center"/>
    </xf>
    <xf numFmtId="176" fontId="23" fillId="14" borderId="4" xfId="2" applyNumberFormat="1" applyFont="1" applyFill="1" applyBorder="1" applyAlignment="1">
      <alignment vertical="center"/>
    </xf>
    <xf numFmtId="0" fontId="22" fillId="3" borderId="2" xfId="2" applyNumberFormat="1" applyFont="1" applyFill="1" applyBorder="1" applyAlignment="1">
      <alignment horizontal="distributed" vertical="center" wrapText="1"/>
    </xf>
    <xf numFmtId="176" fontId="20" fillId="16" borderId="1" xfId="2" applyNumberFormat="1" applyFont="1" applyFill="1" applyBorder="1" applyAlignment="1">
      <alignment vertical="center"/>
    </xf>
    <xf numFmtId="176" fontId="20" fillId="16" borderId="2" xfId="2" applyNumberFormat="1" applyFont="1" applyFill="1" applyBorder="1" applyAlignment="1">
      <alignment vertical="center"/>
    </xf>
    <xf numFmtId="176" fontId="20" fillId="16" borderId="10" xfId="2" applyNumberFormat="1" applyFont="1" applyFill="1" applyBorder="1" applyAlignment="1">
      <alignment vertical="center"/>
    </xf>
    <xf numFmtId="176" fontId="20" fillId="16" borderId="5" xfId="2" applyNumberFormat="1" applyFont="1" applyFill="1" applyBorder="1" applyAlignment="1">
      <alignment vertical="center"/>
    </xf>
    <xf numFmtId="0" fontId="20" fillId="16" borderId="0" xfId="2" applyNumberFormat="1" applyFont="1" applyFill="1" applyAlignment="1">
      <alignment horizontal="center" vertical="center"/>
    </xf>
    <xf numFmtId="0" fontId="25" fillId="15" borderId="13" xfId="2" applyNumberFormat="1" applyFont="1" applyFill="1" applyBorder="1" applyAlignment="1">
      <alignment horizontal="distributed" vertical="center"/>
    </xf>
    <xf numFmtId="176" fontId="20" fillId="5" borderId="6" xfId="3" applyNumberFormat="1" applyFont="1" applyFill="1" applyBorder="1" applyAlignment="1">
      <alignment vertical="center"/>
    </xf>
    <xf numFmtId="176" fontId="20" fillId="16" borderId="7" xfId="3" applyNumberFormat="1" applyFont="1" applyFill="1" applyBorder="1" applyAlignment="1">
      <alignment vertical="center"/>
    </xf>
    <xf numFmtId="176" fontId="20" fillId="16" borderId="11" xfId="3" applyNumberFormat="1" applyFont="1" applyFill="1" applyBorder="1" applyAlignment="1">
      <alignment vertical="center"/>
    </xf>
    <xf numFmtId="176" fontId="20" fillId="5" borderId="7" xfId="3" applyNumberFormat="1" applyFont="1" applyFill="1" applyBorder="1" applyAlignment="1">
      <alignment vertical="center"/>
    </xf>
    <xf numFmtId="176" fontId="20" fillId="8" borderId="7" xfId="3" applyNumberFormat="1" applyFont="1" applyFill="1" applyBorder="1" applyAlignment="1">
      <alignment vertical="center"/>
    </xf>
    <xf numFmtId="176" fontId="20" fillId="0" borderId="7" xfId="2" applyNumberFormat="1" applyFont="1" applyBorder="1" applyAlignment="1">
      <alignment vertical="center"/>
    </xf>
    <xf numFmtId="176" fontId="20" fillId="5" borderId="7" xfId="2" applyNumberFormat="1" applyFont="1" applyFill="1" applyBorder="1" applyAlignment="1">
      <alignment vertical="center"/>
    </xf>
    <xf numFmtId="176" fontId="20" fillId="0" borderId="13" xfId="2" applyNumberFormat="1" applyFont="1" applyBorder="1" applyAlignment="1">
      <alignment vertical="center"/>
    </xf>
    <xf numFmtId="176" fontId="20" fillId="0" borderId="11" xfId="2" applyNumberFormat="1" applyFont="1" applyBorder="1" applyAlignment="1">
      <alignment vertical="center"/>
    </xf>
    <xf numFmtId="176" fontId="20" fillId="0" borderId="6" xfId="2" applyNumberFormat="1" applyFont="1" applyBorder="1" applyAlignment="1">
      <alignment vertical="center"/>
    </xf>
    <xf numFmtId="176" fontId="20" fillId="0" borderId="7" xfId="2" applyNumberFormat="1" applyFont="1" applyFill="1" applyBorder="1" applyAlignment="1">
      <alignment vertical="center"/>
    </xf>
    <xf numFmtId="176" fontId="20" fillId="0" borderId="11" xfId="2" applyNumberFormat="1" applyFont="1" applyFill="1" applyBorder="1" applyAlignment="1">
      <alignment vertical="center"/>
    </xf>
    <xf numFmtId="176" fontId="20" fillId="0" borderId="6" xfId="2" applyNumberFormat="1" applyFont="1" applyFill="1" applyBorder="1" applyAlignment="1">
      <alignment vertical="center"/>
    </xf>
    <xf numFmtId="0" fontId="25" fillId="15" borderId="2" xfId="2" applyNumberFormat="1" applyFont="1" applyFill="1" applyBorder="1" applyAlignment="1">
      <alignment horizontal="distributed" vertical="center" wrapText="1"/>
    </xf>
    <xf numFmtId="176" fontId="23" fillId="14" borderId="32" xfId="3" applyNumberFormat="1" applyFont="1" applyFill="1" applyBorder="1" applyAlignment="1">
      <alignment vertical="center"/>
    </xf>
    <xf numFmtId="176" fontId="23" fillId="14" borderId="33" xfId="3" applyNumberFormat="1" applyFont="1" applyFill="1" applyBorder="1" applyAlignment="1">
      <alignment vertical="center"/>
    </xf>
    <xf numFmtId="176" fontId="23" fillId="14" borderId="34" xfId="3" applyNumberFormat="1" applyFont="1" applyFill="1" applyBorder="1" applyAlignment="1">
      <alignment vertical="center"/>
    </xf>
    <xf numFmtId="176" fontId="23" fillId="14" borderId="33" xfId="2" applyNumberFormat="1" applyFont="1" applyFill="1" applyBorder="1" applyAlignment="1">
      <alignment vertical="center"/>
    </xf>
    <xf numFmtId="176" fontId="23" fillId="14" borderId="35" xfId="3" applyNumberFormat="1" applyFont="1" applyFill="1" applyBorder="1" applyAlignment="1">
      <alignment vertical="center"/>
    </xf>
    <xf numFmtId="0" fontId="27" fillId="0" borderId="0" xfId="2" applyNumberFormat="1" applyFont="1" applyFill="1" applyAlignment="1">
      <alignment horizontal="center" vertical="center"/>
    </xf>
    <xf numFmtId="41" fontId="23" fillId="16" borderId="0" xfId="3" applyNumberFormat="1" applyFont="1" applyFill="1" applyBorder="1" applyAlignment="1">
      <alignment horizontal="center" vertical="center"/>
    </xf>
    <xf numFmtId="0" fontId="28" fillId="0" borderId="0" xfId="2" applyNumberFormat="1" applyFont="1" applyFill="1" applyAlignment="1">
      <alignment horizontal="center" vertical="center"/>
    </xf>
    <xf numFmtId="0" fontId="28" fillId="0" borderId="0" xfId="2" applyNumberFormat="1" applyFont="1">
      <alignment vertical="center"/>
    </xf>
    <xf numFmtId="0" fontId="28" fillId="0" borderId="0" xfId="2" quotePrefix="1" applyNumberFormat="1" applyFont="1" applyFill="1" applyAlignment="1">
      <alignment horizontal="left" vertical="center"/>
    </xf>
    <xf numFmtId="0" fontId="28" fillId="0" borderId="0" xfId="2" applyNumberFormat="1" applyFont="1" applyFill="1" applyAlignment="1">
      <alignment horizontal="left" vertical="center"/>
    </xf>
    <xf numFmtId="0" fontId="33" fillId="0" borderId="0" xfId="2" quotePrefix="1" applyNumberFormat="1" applyFont="1" applyFill="1" applyAlignment="1">
      <alignment horizontal="left" vertical="center"/>
    </xf>
    <xf numFmtId="0" fontId="33" fillId="0" borderId="0" xfId="2" applyNumberFormat="1" applyFont="1" applyFill="1" applyAlignment="1">
      <alignment horizontal="center" vertical="center"/>
    </xf>
    <xf numFmtId="0" fontId="33" fillId="0" borderId="0" xfId="2" applyNumberFormat="1" applyFont="1">
      <alignment vertical="center"/>
    </xf>
    <xf numFmtId="0" fontId="33" fillId="0" borderId="0" xfId="2" applyNumberFormat="1" applyFont="1" applyFill="1" applyAlignment="1">
      <alignment horizontal="left" vertical="center"/>
    </xf>
    <xf numFmtId="176" fontId="20" fillId="17" borderId="1" xfId="3" applyNumberFormat="1" applyFont="1" applyFill="1" applyBorder="1" applyAlignment="1">
      <alignment vertical="center"/>
    </xf>
    <xf numFmtId="176" fontId="20" fillId="17" borderId="5" xfId="2" applyNumberFormat="1" applyFont="1" applyFill="1" applyBorder="1" applyAlignment="1">
      <alignment vertical="center"/>
    </xf>
    <xf numFmtId="176" fontId="20" fillId="17" borderId="1" xfId="2" applyNumberFormat="1" applyFont="1" applyFill="1" applyBorder="1" applyAlignment="1">
      <alignment vertical="center"/>
    </xf>
    <xf numFmtId="0" fontId="23" fillId="12" borderId="28" xfId="3" applyNumberFormat="1" applyFont="1" applyFill="1" applyBorder="1" applyAlignment="1">
      <alignment vertical="center"/>
    </xf>
    <xf numFmtId="0" fontId="23" fillId="14" borderId="9" xfId="3" applyNumberFormat="1" applyFont="1" applyFill="1" applyBorder="1" applyAlignment="1">
      <alignment vertical="center"/>
    </xf>
    <xf numFmtId="0" fontId="20" fillId="0" borderId="10" xfId="2" applyNumberFormat="1" applyFont="1" applyFill="1" applyBorder="1" applyAlignment="1">
      <alignment vertical="center"/>
    </xf>
    <xf numFmtId="0" fontId="20" fillId="16" borderId="10" xfId="2" applyNumberFormat="1" applyFont="1" applyFill="1" applyBorder="1" applyAlignment="1">
      <alignment vertical="center"/>
    </xf>
    <xf numFmtId="0" fontId="20" fillId="0" borderId="11" xfId="2" applyNumberFormat="1" applyFont="1" applyFill="1" applyBorder="1" applyAlignment="1">
      <alignment vertical="center"/>
    </xf>
    <xf numFmtId="0" fontId="23" fillId="14" borderId="34" xfId="3" applyNumberFormat="1" applyFont="1" applyFill="1" applyBorder="1" applyAlignment="1">
      <alignment vertical="center"/>
    </xf>
    <xf numFmtId="0" fontId="20" fillId="17" borderId="10" xfId="2" applyNumberFormat="1" applyFont="1" applyFill="1" applyBorder="1" applyAlignment="1">
      <alignment vertical="center"/>
    </xf>
    <xf numFmtId="41" fontId="8" fillId="0" borderId="0" xfId="1" applyFont="1" applyFill="1" applyAlignment="1">
      <alignment vertical="center"/>
    </xf>
    <xf numFmtId="41" fontId="12" fillId="0" borderId="0" xfId="1" applyFont="1" applyFill="1" applyAlignment="1">
      <alignment vertical="center"/>
    </xf>
    <xf numFmtId="41" fontId="2" fillId="0" borderId="0" xfId="1" applyFont="1" applyFill="1" applyAlignment="1">
      <alignment horizontal="center" vertical="center"/>
    </xf>
    <xf numFmtId="41" fontId="0" fillId="0" borderId="0" xfId="1" applyFont="1">
      <alignment vertical="center"/>
    </xf>
    <xf numFmtId="41" fontId="10" fillId="0" borderId="0" xfId="1" applyFont="1" applyFill="1" applyAlignment="1">
      <alignment horizontal="center" vertical="center"/>
    </xf>
    <xf numFmtId="41" fontId="3" fillId="6" borderId="7" xfId="1" applyFont="1" applyFill="1" applyBorder="1" applyAlignment="1">
      <alignment horizontal="center" vertical="center"/>
    </xf>
    <xf numFmtId="41" fontId="3" fillId="6" borderId="7" xfId="1" applyFont="1" applyFill="1" applyBorder="1" applyAlignment="1">
      <alignment horizontal="center" vertical="center" wrapText="1"/>
    </xf>
    <xf numFmtId="41" fontId="3" fillId="6" borderId="25" xfId="1" applyFont="1" applyFill="1" applyBorder="1" applyAlignment="1">
      <alignment horizontal="center" vertical="center"/>
    </xf>
    <xf numFmtId="41" fontId="4" fillId="6" borderId="23" xfId="1" applyFont="1" applyFill="1" applyBorder="1" applyAlignment="1">
      <alignment horizontal="center" vertical="center"/>
    </xf>
    <xf numFmtId="41" fontId="4" fillId="6" borderId="7" xfId="1" applyFont="1" applyFill="1" applyBorder="1" applyAlignment="1">
      <alignment horizontal="center" vertical="center"/>
    </xf>
    <xf numFmtId="41" fontId="4" fillId="6" borderId="26" xfId="1" applyFont="1" applyFill="1" applyBorder="1" applyAlignment="1">
      <alignment horizontal="center" vertical="center"/>
    </xf>
    <xf numFmtId="41" fontId="10" fillId="6" borderId="23" xfId="1" applyFont="1" applyFill="1" applyBorder="1" applyAlignment="1">
      <alignment horizontal="center" vertical="center"/>
    </xf>
    <xf numFmtId="41" fontId="10" fillId="6" borderId="26" xfId="1" applyFont="1" applyFill="1" applyBorder="1" applyAlignment="1">
      <alignment horizontal="center" vertical="center"/>
    </xf>
    <xf numFmtId="41" fontId="10" fillId="6" borderId="24" xfId="1" applyFont="1" applyFill="1" applyBorder="1" applyAlignment="1">
      <alignment horizontal="center" vertical="center"/>
    </xf>
    <xf numFmtId="41" fontId="10" fillId="7" borderId="27" xfId="1" applyFont="1" applyFill="1" applyBorder="1" applyAlignment="1">
      <alignment vertical="center"/>
    </xf>
    <xf numFmtId="41" fontId="10" fillId="7" borderId="28" xfId="1" applyFont="1" applyFill="1" applyBorder="1" applyAlignment="1">
      <alignment vertical="center"/>
    </xf>
    <xf numFmtId="41" fontId="10" fillId="7" borderId="30" xfId="1" applyFont="1" applyFill="1" applyBorder="1" applyAlignment="1">
      <alignment vertical="center"/>
    </xf>
    <xf numFmtId="41" fontId="10" fillId="7" borderId="29" xfId="1" applyFont="1" applyFill="1" applyBorder="1" applyAlignment="1">
      <alignment vertical="center"/>
    </xf>
    <xf numFmtId="41" fontId="3" fillId="4" borderId="12" xfId="1" applyFont="1" applyFill="1" applyBorder="1" applyAlignment="1">
      <alignment horizontal="center" vertical="center"/>
    </xf>
    <xf numFmtId="41" fontId="10" fillId="4" borderId="8" xfId="1" applyFont="1" applyFill="1" applyBorder="1" applyAlignment="1">
      <alignment vertical="center"/>
    </xf>
    <xf numFmtId="41" fontId="10" fillId="4" borderId="4" xfId="1" applyFont="1" applyFill="1" applyBorder="1" applyAlignment="1">
      <alignment vertical="center"/>
    </xf>
    <xf numFmtId="41" fontId="10" fillId="4" borderId="9" xfId="1" applyFont="1" applyFill="1" applyBorder="1" applyAlignment="1">
      <alignment vertical="center"/>
    </xf>
    <xf numFmtId="41" fontId="10" fillId="4" borderId="12" xfId="1" applyFont="1" applyFill="1" applyBorder="1" applyAlignment="1">
      <alignment vertical="center"/>
    </xf>
    <xf numFmtId="41" fontId="7" fillId="0" borderId="2" xfId="1" applyFont="1" applyFill="1" applyBorder="1" applyAlignment="1">
      <alignment horizontal="distributed" vertical="center"/>
    </xf>
    <xf numFmtId="41" fontId="2" fillId="5" borderId="5" xfId="1" applyFont="1" applyFill="1" applyBorder="1" applyAlignment="1">
      <alignment vertical="center"/>
    </xf>
    <xf numFmtId="41" fontId="2" fillId="3" borderId="1" xfId="1" applyFont="1" applyFill="1" applyBorder="1" applyAlignment="1">
      <alignment vertical="center"/>
    </xf>
    <xf numFmtId="41" fontId="2" fillId="5" borderId="1" xfId="1" applyFont="1" applyFill="1" applyBorder="1" applyAlignment="1">
      <alignment vertical="center"/>
    </xf>
    <xf numFmtId="41" fontId="2" fillId="8" borderId="1" xfId="1" applyFont="1" applyFill="1" applyBorder="1" applyAlignment="1">
      <alignment vertical="center"/>
    </xf>
    <xf numFmtId="41" fontId="2" fillId="3" borderId="10" xfId="1" applyFont="1" applyFill="1" applyBorder="1" applyAlignment="1">
      <alignment vertical="center"/>
    </xf>
    <xf numFmtId="41" fontId="2" fillId="0" borderId="1" xfId="1" applyFont="1" applyBorder="1" applyAlignment="1">
      <alignment vertical="center"/>
    </xf>
    <xf numFmtId="41" fontId="2" fillId="0" borderId="2" xfId="1" applyFont="1" applyBorder="1" applyAlignment="1">
      <alignment vertical="center"/>
    </xf>
    <xf numFmtId="41" fontId="2" fillId="0" borderId="10" xfId="1" applyFont="1" applyBorder="1" applyAlignment="1">
      <alignment vertical="center"/>
    </xf>
    <xf numFmtId="41" fontId="2" fillId="0" borderId="5" xfId="1" applyFont="1" applyBorder="1" applyAlignment="1">
      <alignment vertical="center"/>
    </xf>
    <xf numFmtId="41" fontId="2" fillId="0" borderId="1" xfId="1" applyFont="1" applyFill="1" applyBorder="1" applyAlignment="1">
      <alignment vertical="center"/>
    </xf>
    <xf numFmtId="41" fontId="2" fillId="0" borderId="10" xfId="1" applyFont="1" applyFill="1" applyBorder="1" applyAlignment="1">
      <alignment vertical="center"/>
    </xf>
    <xf numFmtId="41" fontId="2" fillId="0" borderId="5" xfId="1" applyFont="1" applyFill="1" applyBorder="1" applyAlignment="1">
      <alignment vertical="center"/>
    </xf>
    <xf numFmtId="41" fontId="7" fillId="0" borderId="13" xfId="1" applyFont="1" applyFill="1" applyBorder="1" applyAlignment="1">
      <alignment horizontal="distributed" vertical="center"/>
    </xf>
    <xf numFmtId="41" fontId="2" fillId="5" borderId="6" xfId="1" applyFont="1" applyFill="1" applyBorder="1" applyAlignment="1">
      <alignment vertical="center"/>
    </xf>
    <xf numFmtId="41" fontId="2" fillId="3" borderId="7" xfId="1" applyFont="1" applyFill="1" applyBorder="1" applyAlignment="1">
      <alignment vertical="center"/>
    </xf>
    <xf numFmtId="41" fontId="2" fillId="3" borderId="11" xfId="1" applyFont="1" applyFill="1" applyBorder="1" applyAlignment="1">
      <alignment vertical="center"/>
    </xf>
    <xf numFmtId="41" fontId="2" fillId="5" borderId="7" xfId="1" applyFont="1" applyFill="1" applyBorder="1" applyAlignment="1">
      <alignment vertical="center"/>
    </xf>
    <xf numFmtId="41" fontId="2" fillId="8" borderId="7" xfId="1" applyFont="1" applyFill="1" applyBorder="1" applyAlignment="1">
      <alignment vertical="center"/>
    </xf>
    <xf numFmtId="41" fontId="2" fillId="0" borderId="7" xfId="1" applyFont="1" applyBorder="1" applyAlignment="1">
      <alignment vertical="center"/>
    </xf>
    <xf numFmtId="41" fontId="2" fillId="0" borderId="13" xfId="1" applyFont="1" applyBorder="1" applyAlignment="1">
      <alignment vertical="center"/>
    </xf>
    <xf numFmtId="41" fontId="2" fillId="0" borderId="11" xfId="1" applyFont="1" applyBorder="1" applyAlignment="1">
      <alignment vertical="center"/>
    </xf>
    <xf numFmtId="41" fontId="2" fillId="0" borderId="6" xfId="1" applyFont="1" applyBorder="1" applyAlignment="1">
      <alignment vertical="center"/>
    </xf>
    <xf numFmtId="41" fontId="2" fillId="0" borderId="7" xfId="1" applyFont="1" applyFill="1" applyBorder="1" applyAlignment="1">
      <alignment vertical="center"/>
    </xf>
    <xf numFmtId="41" fontId="2" fillId="0" borderId="11" xfId="1" applyFont="1" applyFill="1" applyBorder="1" applyAlignment="1">
      <alignment vertical="center"/>
    </xf>
    <xf numFmtId="41" fontId="2" fillId="0" borderId="6" xfId="1" applyFont="1" applyFill="1" applyBorder="1" applyAlignment="1">
      <alignment vertical="center"/>
    </xf>
    <xf numFmtId="41" fontId="6" fillId="4" borderId="12" xfId="1" applyFont="1" applyFill="1" applyBorder="1" applyAlignment="1">
      <alignment horizontal="distributed" vertical="center"/>
    </xf>
    <xf numFmtId="41" fontId="5" fillId="0" borderId="2" xfId="1" applyFont="1" applyFill="1" applyBorder="1" applyAlignment="1">
      <alignment horizontal="distributed" vertical="center"/>
    </xf>
    <xf numFmtId="41" fontId="5" fillId="0" borderId="2" xfId="1" applyFont="1" applyFill="1" applyBorder="1" applyAlignment="1">
      <alignment horizontal="distributed" vertical="center" wrapText="1"/>
    </xf>
    <xf numFmtId="41" fontId="3" fillId="0" borderId="2" xfId="1" applyFont="1" applyFill="1" applyBorder="1" applyAlignment="1">
      <alignment horizontal="distributed" vertical="center" shrinkToFit="1"/>
    </xf>
    <xf numFmtId="41" fontId="7" fillId="0" borderId="2" xfId="1" applyFont="1" applyFill="1" applyBorder="1" applyAlignment="1">
      <alignment horizontal="distributed" vertical="center" wrapText="1"/>
    </xf>
    <xf numFmtId="41" fontId="7" fillId="3" borderId="2" xfId="1" applyFont="1" applyFill="1" applyBorder="1" applyAlignment="1">
      <alignment horizontal="distributed" vertical="center"/>
    </xf>
    <xf numFmtId="41" fontId="2" fillId="3" borderId="0" xfId="1" applyFont="1" applyFill="1" applyAlignment="1">
      <alignment horizontal="center" vertical="center"/>
    </xf>
    <xf numFmtId="41" fontId="2" fillId="3" borderId="33" xfId="1" applyFont="1" applyFill="1" applyBorder="1" applyAlignment="1">
      <alignment vertical="center"/>
    </xf>
    <xf numFmtId="41" fontId="5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>
      <alignment vertical="center"/>
    </xf>
    <xf numFmtId="41" fontId="14" fillId="0" borderId="0" xfId="1" quotePrefix="1" applyFont="1" applyFill="1" applyAlignment="1">
      <alignment horizontal="left" vertical="center"/>
    </xf>
    <xf numFmtId="41" fontId="14" fillId="0" borderId="0" xfId="1" applyFont="1" applyFill="1" applyAlignment="1">
      <alignment horizontal="left" vertical="center"/>
    </xf>
    <xf numFmtId="176" fontId="20" fillId="17" borderId="10" xfId="3" applyNumberFormat="1" applyFont="1" applyFill="1" applyBorder="1" applyAlignment="1">
      <alignment vertical="center"/>
    </xf>
    <xf numFmtId="0" fontId="22" fillId="6" borderId="25" xfId="2" applyNumberFormat="1" applyFont="1" applyFill="1" applyBorder="1" applyAlignment="1">
      <alignment horizontal="center" vertical="center"/>
    </xf>
    <xf numFmtId="0" fontId="22" fillId="6" borderId="23" xfId="2" applyNumberFormat="1" applyFont="1" applyFill="1" applyBorder="1" applyAlignment="1">
      <alignment horizontal="center" vertical="center"/>
    </xf>
    <xf numFmtId="0" fontId="23" fillId="6" borderId="24" xfId="2" applyNumberFormat="1" applyFont="1" applyFill="1" applyBorder="1" applyAlignment="1">
      <alignment horizontal="center" vertical="center"/>
    </xf>
    <xf numFmtId="0" fontId="23" fillId="6" borderId="23" xfId="2" applyNumberFormat="1" applyFont="1" applyFill="1" applyBorder="1" applyAlignment="1">
      <alignment horizontal="center" vertical="center"/>
    </xf>
    <xf numFmtId="0" fontId="22" fillId="6" borderId="7" xfId="2" applyNumberFormat="1" applyFont="1" applyFill="1" applyBorder="1" applyAlignment="1">
      <alignment horizontal="center" vertical="center" wrapText="1"/>
    </xf>
    <xf numFmtId="0" fontId="22" fillId="6" borderId="7" xfId="2" applyNumberFormat="1" applyFont="1" applyFill="1" applyBorder="1" applyAlignment="1">
      <alignment horizontal="center" vertical="center"/>
    </xf>
    <xf numFmtId="176" fontId="20" fillId="0" borderId="1" xfId="3" applyNumberFormat="1" applyFont="1" applyFill="1" applyBorder="1" applyAlignment="1">
      <alignment vertical="center"/>
    </xf>
    <xf numFmtId="0" fontId="10" fillId="4" borderId="9" xfId="1" applyNumberFormat="1" applyFont="1" applyFill="1" applyBorder="1" applyAlignment="1">
      <alignment vertical="center"/>
    </xf>
    <xf numFmtId="0" fontId="2" fillId="3" borderId="1" xfId="1" applyNumberFormat="1" applyFont="1" applyFill="1" applyBorder="1" applyAlignment="1">
      <alignment vertical="center"/>
    </xf>
    <xf numFmtId="0" fontId="10" fillId="7" borderId="30" xfId="1" applyNumberFormat="1" applyFont="1" applyFill="1" applyBorder="1" applyAlignment="1">
      <alignment vertical="center"/>
    </xf>
    <xf numFmtId="41" fontId="3" fillId="6" borderId="16" xfId="1" applyFont="1" applyFill="1" applyBorder="1" applyAlignment="1">
      <alignment horizontal="center" vertical="center" wrapText="1"/>
    </xf>
    <xf numFmtId="41" fontId="3" fillId="6" borderId="14" xfId="1" applyFont="1" applyFill="1" applyBorder="1" applyAlignment="1">
      <alignment horizontal="center" vertical="center" wrapText="1"/>
    </xf>
    <xf numFmtId="41" fontId="3" fillId="6" borderId="17" xfId="1" applyFont="1" applyFill="1" applyBorder="1" applyAlignment="1">
      <alignment horizontal="center" vertical="center" wrapText="1"/>
    </xf>
    <xf numFmtId="41" fontId="3" fillId="6" borderId="18" xfId="1" applyFont="1" applyFill="1" applyBorder="1" applyAlignment="1">
      <alignment horizontal="center" vertical="center" wrapText="1"/>
    </xf>
    <xf numFmtId="41" fontId="3" fillId="6" borderId="25" xfId="1" applyFont="1" applyFill="1" applyBorder="1" applyAlignment="1">
      <alignment horizontal="center" vertical="center" wrapText="1"/>
    </xf>
    <xf numFmtId="41" fontId="3" fillId="6" borderId="19" xfId="1" applyFont="1" applyFill="1" applyBorder="1" applyAlignment="1">
      <alignment horizontal="center" vertical="center" wrapText="1"/>
    </xf>
    <xf numFmtId="41" fontId="3" fillId="6" borderId="23" xfId="1" applyFont="1" applyFill="1" applyBorder="1" applyAlignment="1">
      <alignment horizontal="center" vertical="center" wrapText="1"/>
    </xf>
    <xf numFmtId="41" fontId="3" fillId="6" borderId="8" xfId="1" applyFont="1" applyFill="1" applyBorder="1" applyAlignment="1">
      <alignment horizontal="center" vertical="center" wrapText="1"/>
    </xf>
    <xf numFmtId="41" fontId="3" fillId="6" borderId="4" xfId="1" applyFont="1" applyFill="1" applyBorder="1" applyAlignment="1">
      <alignment horizontal="center" vertical="center" wrapText="1"/>
    </xf>
    <xf numFmtId="41" fontId="3" fillId="6" borderId="9" xfId="1" applyFont="1" applyFill="1" applyBorder="1" applyAlignment="1">
      <alignment horizontal="center" vertical="center" wrapText="1"/>
    </xf>
    <xf numFmtId="41" fontId="6" fillId="2" borderId="8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41" fontId="3" fillId="6" borderId="22" xfId="1" applyFont="1" applyFill="1" applyBorder="1" applyAlignment="1">
      <alignment horizontal="center" vertical="center" wrapText="1"/>
    </xf>
    <xf numFmtId="41" fontId="3" fillId="6" borderId="24" xfId="1" applyFont="1" applyFill="1" applyBorder="1" applyAlignment="1">
      <alignment horizontal="center" vertical="center" wrapText="1"/>
    </xf>
    <xf numFmtId="41" fontId="3" fillId="6" borderId="5" xfId="1" applyFont="1" applyFill="1" applyBorder="1" applyAlignment="1">
      <alignment horizontal="center" vertical="center" wrapText="1"/>
    </xf>
    <xf numFmtId="41" fontId="3" fillId="6" borderId="6" xfId="1" applyFont="1" applyFill="1" applyBorder="1" applyAlignment="1">
      <alignment horizontal="center" vertical="center" wrapText="1"/>
    </xf>
    <xf numFmtId="41" fontId="3" fillId="6" borderId="1" xfId="1" applyFont="1" applyFill="1" applyBorder="1" applyAlignment="1">
      <alignment horizontal="center" vertical="center" wrapText="1"/>
    </xf>
    <xf numFmtId="41" fontId="3" fillId="6" borderId="7" xfId="1" applyFont="1" applyFill="1" applyBorder="1" applyAlignment="1">
      <alignment horizontal="center" vertical="center" wrapText="1"/>
    </xf>
    <xf numFmtId="41" fontId="3" fillId="6" borderId="7" xfId="1" applyFont="1" applyFill="1" applyBorder="1" applyAlignment="1">
      <alignment horizontal="center" vertical="center"/>
    </xf>
    <xf numFmtId="41" fontId="3" fillId="6" borderId="10" xfId="1" applyFont="1" applyFill="1" applyBorder="1" applyAlignment="1">
      <alignment horizontal="center" vertical="center" wrapText="1"/>
    </xf>
    <xf numFmtId="41" fontId="3" fillId="6" borderId="11" xfId="1" applyFont="1" applyFill="1" applyBorder="1" applyAlignment="1">
      <alignment horizontal="center" vertical="center" wrapText="1"/>
    </xf>
    <xf numFmtId="41" fontId="3" fillId="7" borderId="27" xfId="1" applyFont="1" applyFill="1" applyBorder="1" applyAlignment="1">
      <alignment horizontal="center" vertical="center"/>
    </xf>
    <xf numFmtId="41" fontId="3" fillId="7" borderId="29" xfId="1" applyFont="1" applyFill="1" applyBorder="1" applyAlignment="1">
      <alignment horizontal="center" vertical="center"/>
    </xf>
    <xf numFmtId="41" fontId="3" fillId="6" borderId="5" xfId="1" applyFont="1" applyFill="1" applyBorder="1" applyAlignment="1">
      <alignment horizontal="center" vertical="center"/>
    </xf>
    <xf numFmtId="41" fontId="3" fillId="6" borderId="6" xfId="1" applyFont="1" applyFill="1" applyBorder="1" applyAlignment="1">
      <alignment horizontal="center" vertical="center"/>
    </xf>
    <xf numFmtId="41" fontId="3" fillId="6" borderId="2" xfId="1" applyFont="1" applyFill="1" applyBorder="1" applyAlignment="1">
      <alignment horizontal="center" vertical="center"/>
    </xf>
    <xf numFmtId="41" fontId="3" fillId="6" borderId="13" xfId="1" applyFont="1" applyFill="1" applyBorder="1" applyAlignment="1">
      <alignment horizontal="center" vertical="center"/>
    </xf>
    <xf numFmtId="41" fontId="3" fillId="6" borderId="18" xfId="1" applyFont="1" applyFill="1" applyBorder="1" applyAlignment="1">
      <alignment horizontal="center" vertical="center"/>
    </xf>
    <xf numFmtId="41" fontId="3" fillId="6" borderId="25" xfId="1" applyFont="1" applyFill="1" applyBorder="1" applyAlignment="1">
      <alignment horizontal="center" vertical="center"/>
    </xf>
    <xf numFmtId="41" fontId="3" fillId="6" borderId="19" xfId="1" applyFont="1" applyFill="1" applyBorder="1" applyAlignment="1">
      <alignment horizontal="center" vertical="center"/>
    </xf>
    <xf numFmtId="41" fontId="3" fillId="6" borderId="23" xfId="1" applyFont="1" applyFill="1" applyBorder="1" applyAlignment="1">
      <alignment horizontal="center" vertical="center"/>
    </xf>
    <xf numFmtId="41" fontId="3" fillId="6" borderId="2" xfId="1" applyFont="1" applyFill="1" applyBorder="1" applyAlignment="1">
      <alignment horizontal="center" vertical="center" wrapText="1"/>
    </xf>
    <xf numFmtId="41" fontId="3" fillId="6" borderId="15" xfId="1" applyFont="1" applyFill="1" applyBorder="1" applyAlignment="1">
      <alignment horizontal="center" vertical="center" wrapText="1"/>
    </xf>
    <xf numFmtId="41" fontId="3" fillId="6" borderId="3" xfId="1" applyFont="1" applyFill="1" applyBorder="1" applyAlignment="1">
      <alignment horizontal="center" vertical="center" wrapText="1"/>
    </xf>
    <xf numFmtId="41" fontId="4" fillId="6" borderId="2" xfId="1" quotePrefix="1" applyFont="1" applyFill="1" applyBorder="1" applyAlignment="1">
      <alignment horizontal="center" vertical="center"/>
    </xf>
    <xf numFmtId="41" fontId="4" fillId="6" borderId="15" xfId="1" quotePrefix="1" applyFont="1" applyFill="1" applyBorder="1" applyAlignment="1">
      <alignment horizontal="center" vertical="center"/>
    </xf>
    <xf numFmtId="41" fontId="4" fillId="6" borderId="3" xfId="1" quotePrefix="1" applyFont="1" applyFill="1" applyBorder="1" applyAlignment="1">
      <alignment horizontal="center" vertical="center"/>
    </xf>
    <xf numFmtId="41" fontId="10" fillId="6" borderId="2" xfId="1" quotePrefix="1" applyFont="1" applyFill="1" applyBorder="1" applyAlignment="1">
      <alignment horizontal="center" vertical="center"/>
    </xf>
    <xf numFmtId="41" fontId="10" fillId="6" borderId="15" xfId="1" quotePrefix="1" applyFont="1" applyFill="1" applyBorder="1" applyAlignment="1">
      <alignment horizontal="center" vertical="center"/>
    </xf>
    <xf numFmtId="41" fontId="10" fillId="6" borderId="20" xfId="1" quotePrefix="1" applyFont="1" applyFill="1" applyBorder="1" applyAlignment="1">
      <alignment horizontal="center" vertical="center"/>
    </xf>
    <xf numFmtId="41" fontId="10" fillId="6" borderId="16" xfId="1" applyFont="1" applyFill="1" applyBorder="1" applyAlignment="1">
      <alignment horizontal="center" vertical="center"/>
    </xf>
    <xf numFmtId="41" fontId="10" fillId="6" borderId="14" xfId="1" applyFont="1" applyFill="1" applyBorder="1" applyAlignment="1">
      <alignment horizontal="center" vertical="center"/>
    </xf>
    <xf numFmtId="41" fontId="10" fillId="6" borderId="17" xfId="1" applyFont="1" applyFill="1" applyBorder="1" applyAlignment="1">
      <alignment horizontal="center" vertical="center"/>
    </xf>
    <xf numFmtId="41" fontId="10" fillId="6" borderId="18" xfId="1" applyFont="1" applyFill="1" applyBorder="1" applyAlignment="1">
      <alignment horizontal="center" vertical="center"/>
    </xf>
    <xf numFmtId="41" fontId="10" fillId="6" borderId="25" xfId="1" applyFont="1" applyFill="1" applyBorder="1" applyAlignment="1">
      <alignment horizontal="center" vertical="center"/>
    </xf>
    <xf numFmtId="41" fontId="10" fillId="6" borderId="19" xfId="1" applyFont="1" applyFill="1" applyBorder="1" applyAlignment="1">
      <alignment horizontal="center" vertical="center"/>
    </xf>
    <xf numFmtId="41" fontId="10" fillId="6" borderId="23" xfId="1" applyFont="1" applyFill="1" applyBorder="1" applyAlignment="1">
      <alignment horizontal="center" vertical="center"/>
    </xf>
    <xf numFmtId="41" fontId="10" fillId="6" borderId="22" xfId="1" applyFont="1" applyFill="1" applyBorder="1" applyAlignment="1">
      <alignment horizontal="center" vertical="center"/>
    </xf>
    <xf numFmtId="41" fontId="10" fillId="6" borderId="24" xfId="1" applyFont="1" applyFill="1" applyBorder="1" applyAlignment="1">
      <alignment horizontal="center" vertical="center"/>
    </xf>
    <xf numFmtId="41" fontId="4" fillId="6" borderId="16" xfId="1" applyFont="1" applyFill="1" applyBorder="1" applyAlignment="1">
      <alignment horizontal="center" vertical="center" wrapText="1"/>
    </xf>
    <xf numFmtId="41" fontId="4" fillId="6" borderId="14" xfId="1" applyFont="1" applyFill="1" applyBorder="1" applyAlignment="1">
      <alignment horizontal="center" vertical="center" wrapText="1"/>
    </xf>
    <xf numFmtId="41" fontId="4" fillId="6" borderId="17" xfId="1" applyFont="1" applyFill="1" applyBorder="1" applyAlignment="1">
      <alignment horizontal="center" vertical="center" wrapText="1"/>
    </xf>
    <xf numFmtId="41" fontId="4" fillId="6" borderId="31" xfId="1" applyFont="1" applyFill="1" applyBorder="1" applyAlignment="1">
      <alignment horizontal="center" vertical="center"/>
    </xf>
    <xf numFmtId="41" fontId="4" fillId="6" borderId="15" xfId="1" applyFont="1" applyFill="1" applyBorder="1" applyAlignment="1">
      <alignment horizontal="center" vertical="center"/>
    </xf>
    <xf numFmtId="41" fontId="4" fillId="6" borderId="3" xfId="1" applyFont="1" applyFill="1" applyBorder="1" applyAlignment="1">
      <alignment horizontal="center" vertical="center"/>
    </xf>
    <xf numFmtId="41" fontId="4" fillId="6" borderId="2" xfId="1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/>
    </xf>
    <xf numFmtId="41" fontId="3" fillId="6" borderId="8" xfId="1" applyFont="1" applyFill="1" applyBorder="1" applyAlignment="1">
      <alignment horizontal="center" vertical="center"/>
    </xf>
    <xf numFmtId="41" fontId="3" fillId="6" borderId="12" xfId="1" applyFont="1" applyFill="1" applyBorder="1" applyAlignment="1">
      <alignment horizontal="center" vertical="center"/>
    </xf>
    <xf numFmtId="41" fontId="3" fillId="6" borderId="4" xfId="1" applyFont="1" applyFill="1" applyBorder="1" applyAlignment="1">
      <alignment horizontal="center" vertical="center"/>
    </xf>
    <xf numFmtId="41" fontId="3" fillId="6" borderId="9" xfId="1" applyFont="1" applyFill="1" applyBorder="1" applyAlignment="1">
      <alignment horizontal="center" vertical="center"/>
    </xf>
    <xf numFmtId="41" fontId="3" fillId="6" borderId="16" xfId="1" applyFont="1" applyFill="1" applyBorder="1" applyAlignment="1">
      <alignment horizontal="center" vertical="center"/>
    </xf>
    <xf numFmtId="41" fontId="3" fillId="6" borderId="14" xfId="1" applyFont="1" applyFill="1" applyBorder="1" applyAlignment="1">
      <alignment horizontal="center" vertical="center"/>
    </xf>
    <xf numFmtId="41" fontId="3" fillId="6" borderId="17" xfId="1" applyFont="1" applyFill="1" applyBorder="1" applyAlignment="1">
      <alignment horizontal="center" vertical="center"/>
    </xf>
    <xf numFmtId="41" fontId="13" fillId="0" borderId="0" xfId="1" applyFont="1" applyFill="1" applyAlignment="1">
      <alignment horizontal="left" vertical="center"/>
    </xf>
    <xf numFmtId="41" fontId="3" fillId="6" borderId="21" xfId="1" applyFont="1" applyFill="1" applyBorder="1" applyAlignment="1">
      <alignment horizontal="center" vertical="center" wrapText="1"/>
    </xf>
    <xf numFmtId="41" fontId="3" fillId="6" borderId="26" xfId="1" applyFont="1" applyFill="1" applyBorder="1" applyAlignment="1">
      <alignment horizontal="center" vertical="center" wrapText="1"/>
    </xf>
    <xf numFmtId="41" fontId="6" fillId="2" borderId="8" xfId="1" applyFont="1" applyFill="1" applyBorder="1" applyAlignment="1">
      <alignment horizontal="center" vertical="center" wrapText="1"/>
    </xf>
    <xf numFmtId="41" fontId="6" fillId="2" borderId="5" xfId="1" applyFont="1" applyFill="1" applyBorder="1" applyAlignment="1">
      <alignment horizontal="center" vertical="center" wrapText="1"/>
    </xf>
    <xf numFmtId="41" fontId="6" fillId="2" borderId="6" xfId="1" applyFont="1" applyFill="1" applyBorder="1" applyAlignment="1">
      <alignment horizontal="center" vertical="center" wrapText="1"/>
    </xf>
    <xf numFmtId="0" fontId="24" fillId="13" borderId="8" xfId="2" applyNumberFormat="1" applyFont="1" applyFill="1" applyBorder="1" applyAlignment="1">
      <alignment horizontal="center" vertical="center"/>
    </xf>
    <xf numFmtId="0" fontId="24" fillId="13" borderId="5" xfId="2" applyNumberFormat="1" applyFont="1" applyFill="1" applyBorder="1" applyAlignment="1">
      <alignment horizontal="center" vertical="center"/>
    </xf>
    <xf numFmtId="0" fontId="24" fillId="13" borderId="8" xfId="2" applyNumberFormat="1" applyFont="1" applyFill="1" applyBorder="1" applyAlignment="1">
      <alignment horizontal="center" vertical="center" wrapText="1"/>
    </xf>
    <xf numFmtId="0" fontId="24" fillId="13" borderId="5" xfId="2" applyNumberFormat="1" applyFont="1" applyFill="1" applyBorder="1" applyAlignment="1">
      <alignment horizontal="center" vertical="center" wrapText="1"/>
    </xf>
    <xf numFmtId="0" fontId="24" fillId="13" borderId="6" xfId="2" applyNumberFormat="1" applyFont="1" applyFill="1" applyBorder="1" applyAlignment="1">
      <alignment horizontal="center" vertical="center" wrapText="1"/>
    </xf>
    <xf numFmtId="0" fontId="24" fillId="13" borderId="32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>
      <alignment horizontal="left" vertical="center"/>
    </xf>
    <xf numFmtId="0" fontId="23" fillId="6" borderId="19" xfId="2" applyNumberFormat="1" applyFont="1" applyFill="1" applyBorder="1" applyAlignment="1">
      <alignment horizontal="center" vertical="center"/>
    </xf>
    <xf numFmtId="0" fontId="23" fillId="6" borderId="23" xfId="2" applyNumberFormat="1" applyFont="1" applyFill="1" applyBorder="1" applyAlignment="1">
      <alignment horizontal="center" vertical="center"/>
    </xf>
    <xf numFmtId="0" fontId="22" fillId="6" borderId="2" xfId="2" applyNumberFormat="1" applyFont="1" applyFill="1" applyBorder="1" applyAlignment="1">
      <alignment horizontal="center" vertical="center"/>
    </xf>
    <xf numFmtId="0" fontId="22" fillId="6" borderId="15" xfId="2" applyNumberFormat="1" applyFont="1" applyFill="1" applyBorder="1" applyAlignment="1">
      <alignment horizontal="center" vertical="center"/>
    </xf>
    <xf numFmtId="0" fontId="22" fillId="6" borderId="3" xfId="2" applyNumberFormat="1" applyFont="1" applyFill="1" applyBorder="1" applyAlignment="1">
      <alignment horizontal="center" vertical="center"/>
    </xf>
    <xf numFmtId="0" fontId="22" fillId="6" borderId="21" xfId="2" applyNumberFormat="1" applyFont="1" applyFill="1" applyBorder="1" applyAlignment="1">
      <alignment horizontal="center" vertical="center" wrapText="1"/>
    </xf>
    <xf numFmtId="0" fontId="22" fillId="6" borderId="26" xfId="2" applyNumberFormat="1" applyFont="1" applyFill="1" applyBorder="1" applyAlignment="1">
      <alignment horizontal="center" vertical="center" wrapText="1"/>
    </xf>
    <xf numFmtId="0" fontId="22" fillId="6" borderId="22" xfId="2" applyNumberFormat="1" applyFont="1" applyFill="1" applyBorder="1" applyAlignment="1">
      <alignment horizontal="center" vertical="center" wrapText="1"/>
    </xf>
    <xf numFmtId="0" fontId="22" fillId="6" borderId="24" xfId="2" applyNumberFormat="1" applyFont="1" applyFill="1" applyBorder="1" applyAlignment="1">
      <alignment horizontal="center" vertical="center" wrapText="1"/>
    </xf>
    <xf numFmtId="0" fontId="22" fillId="6" borderId="5" xfId="2" applyNumberFormat="1" applyFont="1" applyFill="1" applyBorder="1" applyAlignment="1">
      <alignment horizontal="center" vertical="center" wrapText="1"/>
    </xf>
    <xf numFmtId="0" fontId="22" fillId="6" borderId="6" xfId="2" applyNumberFormat="1" applyFont="1" applyFill="1" applyBorder="1" applyAlignment="1">
      <alignment horizontal="center" vertical="center" wrapText="1"/>
    </xf>
    <xf numFmtId="0" fontId="22" fillId="6" borderId="1" xfId="2" applyNumberFormat="1" applyFont="1" applyFill="1" applyBorder="1" applyAlignment="1">
      <alignment horizontal="center" vertical="center" wrapText="1"/>
    </xf>
    <xf numFmtId="0" fontId="22" fillId="6" borderId="7" xfId="2" applyNumberFormat="1" applyFont="1" applyFill="1" applyBorder="1" applyAlignment="1">
      <alignment horizontal="center" vertical="center" wrapText="1"/>
    </xf>
    <xf numFmtId="0" fontId="22" fillId="6" borderId="7" xfId="2" applyNumberFormat="1" applyFont="1" applyFill="1" applyBorder="1" applyAlignment="1">
      <alignment horizontal="center" vertical="center"/>
    </xf>
    <xf numFmtId="0" fontId="22" fillId="6" borderId="2" xfId="2" applyNumberFormat="1" applyFont="1" applyFill="1" applyBorder="1" applyAlignment="1">
      <alignment horizontal="center" vertical="center" wrapText="1"/>
    </xf>
    <xf numFmtId="0" fontId="22" fillId="6" borderId="15" xfId="2" applyNumberFormat="1" applyFont="1" applyFill="1" applyBorder="1" applyAlignment="1">
      <alignment horizontal="center" vertical="center" wrapText="1"/>
    </xf>
    <xf numFmtId="0" fontId="22" fillId="6" borderId="3" xfId="2" applyNumberFormat="1" applyFont="1" applyFill="1" applyBorder="1" applyAlignment="1">
      <alignment horizontal="center" vertical="center" wrapText="1"/>
    </xf>
    <xf numFmtId="0" fontId="22" fillId="6" borderId="18" xfId="2" applyNumberFormat="1" applyFont="1" applyFill="1" applyBorder="1" applyAlignment="1">
      <alignment horizontal="center" vertical="center"/>
    </xf>
    <xf numFmtId="0" fontId="22" fillId="6" borderId="25" xfId="2" applyNumberFormat="1" applyFont="1" applyFill="1" applyBorder="1" applyAlignment="1">
      <alignment horizontal="center" vertical="center"/>
    </xf>
    <xf numFmtId="0" fontId="22" fillId="6" borderId="19" xfId="2" applyNumberFormat="1" applyFont="1" applyFill="1" applyBorder="1" applyAlignment="1">
      <alignment horizontal="center" vertical="center"/>
    </xf>
    <xf numFmtId="0" fontId="22" fillId="6" borderId="23" xfId="2" applyNumberFormat="1" applyFont="1" applyFill="1" applyBorder="1" applyAlignment="1">
      <alignment horizontal="center" vertical="center"/>
    </xf>
    <xf numFmtId="0" fontId="23" fillId="6" borderId="22" xfId="2" applyNumberFormat="1" applyFont="1" applyFill="1" applyBorder="1" applyAlignment="1">
      <alignment horizontal="center" vertical="center"/>
    </xf>
    <xf numFmtId="0" fontId="23" fillId="6" borderId="24" xfId="2" applyNumberFormat="1" applyFont="1" applyFill="1" applyBorder="1" applyAlignment="1">
      <alignment horizontal="center" vertical="center"/>
    </xf>
    <xf numFmtId="0" fontId="23" fillId="6" borderId="18" xfId="2" applyNumberFormat="1" applyFont="1" applyFill="1" applyBorder="1" applyAlignment="1">
      <alignment horizontal="center" vertical="center"/>
    </xf>
    <xf numFmtId="0" fontId="23" fillId="6" borderId="25" xfId="2" applyNumberFormat="1" applyFont="1" applyFill="1" applyBorder="1" applyAlignment="1">
      <alignment horizontal="center" vertical="center"/>
    </xf>
    <xf numFmtId="0" fontId="22" fillId="6" borderId="10" xfId="2" applyNumberFormat="1" applyFont="1" applyFill="1" applyBorder="1" applyAlignment="1">
      <alignment horizontal="center" vertical="center" wrapText="1"/>
    </xf>
    <xf numFmtId="0" fontId="22" fillId="6" borderId="11" xfId="2" applyNumberFormat="1" applyFont="1" applyFill="1" applyBorder="1" applyAlignment="1">
      <alignment horizontal="center" vertical="center" wrapText="1"/>
    </xf>
    <xf numFmtId="0" fontId="22" fillId="6" borderId="18" xfId="2" applyNumberFormat="1" applyFont="1" applyFill="1" applyBorder="1" applyAlignment="1">
      <alignment horizontal="center" vertical="center" wrapText="1"/>
    </xf>
    <xf numFmtId="0" fontId="22" fillId="6" borderId="25" xfId="2" applyNumberFormat="1" applyFont="1" applyFill="1" applyBorder="1" applyAlignment="1">
      <alignment horizontal="center" vertical="center" wrapText="1"/>
    </xf>
    <xf numFmtId="0" fontId="22" fillId="6" borderId="19" xfId="2" applyNumberFormat="1" applyFont="1" applyFill="1" applyBorder="1" applyAlignment="1">
      <alignment horizontal="center" vertical="center" wrapText="1"/>
    </xf>
    <xf numFmtId="0" fontId="22" fillId="6" borderId="23" xfId="2" applyNumberFormat="1" applyFont="1" applyFill="1" applyBorder="1" applyAlignment="1">
      <alignment horizontal="center" vertical="center" wrapText="1"/>
    </xf>
    <xf numFmtId="0" fontId="22" fillId="6" borderId="31" xfId="2" applyNumberFormat="1" applyFont="1" applyFill="1" applyBorder="1" applyAlignment="1">
      <alignment horizontal="center" vertical="center"/>
    </xf>
    <xf numFmtId="0" fontId="22" fillId="12" borderId="27" xfId="2" applyNumberFormat="1" applyFont="1" applyFill="1" applyBorder="1" applyAlignment="1">
      <alignment horizontal="center" vertical="center"/>
    </xf>
    <xf numFmtId="0" fontId="22" fillId="12" borderId="29" xfId="2" applyNumberFormat="1" applyFont="1" applyFill="1" applyBorder="1" applyAlignment="1">
      <alignment horizontal="center" vertical="center"/>
    </xf>
    <xf numFmtId="0" fontId="24" fillId="13" borderId="6" xfId="2" applyNumberFormat="1" applyFont="1" applyFill="1" applyBorder="1" applyAlignment="1">
      <alignment horizontal="center" vertical="center"/>
    </xf>
    <xf numFmtId="0" fontId="22" fillId="6" borderId="2" xfId="2" quotePrefix="1" applyNumberFormat="1" applyFont="1" applyFill="1" applyBorder="1" applyAlignment="1">
      <alignment horizontal="center" vertical="center"/>
    </xf>
    <xf numFmtId="0" fontId="22" fillId="6" borderId="15" xfId="2" quotePrefix="1" applyNumberFormat="1" applyFont="1" applyFill="1" applyBorder="1" applyAlignment="1">
      <alignment horizontal="center" vertical="center"/>
    </xf>
    <xf numFmtId="0" fontId="22" fillId="6" borderId="3" xfId="2" quotePrefix="1" applyNumberFormat="1" applyFont="1" applyFill="1" applyBorder="1" applyAlignment="1">
      <alignment horizontal="center" vertical="center"/>
    </xf>
    <xf numFmtId="0" fontId="23" fillId="6" borderId="16" xfId="2" applyNumberFormat="1" applyFont="1" applyFill="1" applyBorder="1" applyAlignment="1">
      <alignment horizontal="center" vertical="center"/>
    </xf>
    <xf numFmtId="0" fontId="23" fillId="6" borderId="14" xfId="2" applyNumberFormat="1" applyFont="1" applyFill="1" applyBorder="1" applyAlignment="1">
      <alignment horizontal="center" vertical="center"/>
    </xf>
    <xf numFmtId="0" fontId="23" fillId="6" borderId="17" xfId="2" applyNumberFormat="1" applyFont="1" applyFill="1" applyBorder="1" applyAlignment="1">
      <alignment horizontal="center" vertical="center"/>
    </xf>
    <xf numFmtId="0" fontId="22" fillId="6" borderId="5" xfId="2" applyNumberFormat="1" applyFont="1" applyFill="1" applyBorder="1" applyAlignment="1">
      <alignment horizontal="center" vertical="center"/>
    </xf>
    <xf numFmtId="0" fontId="22" fillId="6" borderId="6" xfId="2" applyNumberFormat="1" applyFont="1" applyFill="1" applyBorder="1" applyAlignment="1">
      <alignment horizontal="center" vertical="center"/>
    </xf>
    <xf numFmtId="0" fontId="22" fillId="6" borderId="13" xfId="2" applyNumberFormat="1" applyFont="1" applyFill="1" applyBorder="1" applyAlignment="1">
      <alignment horizontal="center" vertical="center"/>
    </xf>
    <xf numFmtId="0" fontId="22" fillId="6" borderId="8" xfId="2" applyNumberFormat="1" applyFont="1" applyFill="1" applyBorder="1" applyAlignment="1">
      <alignment horizontal="center" vertical="center" wrapText="1"/>
    </xf>
    <xf numFmtId="0" fontId="22" fillId="6" borderId="4" xfId="2" applyNumberFormat="1" applyFont="1" applyFill="1" applyBorder="1" applyAlignment="1">
      <alignment horizontal="center" vertical="center" wrapText="1"/>
    </xf>
    <xf numFmtId="0" fontId="22" fillId="6" borderId="9" xfId="2" applyNumberFormat="1" applyFont="1" applyFill="1" applyBorder="1" applyAlignment="1">
      <alignment horizontal="center" vertical="center" wrapText="1"/>
    </xf>
    <xf numFmtId="0" fontId="22" fillId="6" borderId="16" xfId="2" applyNumberFormat="1" applyFont="1" applyFill="1" applyBorder="1" applyAlignment="1">
      <alignment horizontal="center" vertical="center" wrapText="1"/>
    </xf>
    <xf numFmtId="0" fontId="22" fillId="6" borderId="14" xfId="2" applyNumberFormat="1" applyFont="1" applyFill="1" applyBorder="1" applyAlignment="1">
      <alignment horizontal="center" vertical="center" wrapText="1"/>
    </xf>
    <xf numFmtId="0" fontId="22" fillId="6" borderId="17" xfId="2" applyNumberFormat="1" applyFont="1" applyFill="1" applyBorder="1" applyAlignment="1">
      <alignment horizontal="center" vertical="center" wrapText="1"/>
    </xf>
    <xf numFmtId="0" fontId="23" fillId="6" borderId="2" xfId="2" quotePrefix="1" applyNumberFormat="1" applyFont="1" applyFill="1" applyBorder="1" applyAlignment="1">
      <alignment horizontal="center" vertical="center"/>
    </xf>
    <xf numFmtId="0" fontId="23" fillId="6" borderId="15" xfId="2" quotePrefix="1" applyNumberFormat="1" applyFont="1" applyFill="1" applyBorder="1" applyAlignment="1">
      <alignment horizontal="center" vertical="center"/>
    </xf>
    <xf numFmtId="0" fontId="23" fillId="6" borderId="20" xfId="2" quotePrefix="1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2" fillId="6" borderId="8" xfId="2" applyNumberFormat="1" applyFont="1" applyFill="1" applyBorder="1" applyAlignment="1">
      <alignment horizontal="center" vertical="center"/>
    </xf>
    <xf numFmtId="0" fontId="22" fillId="6" borderId="12" xfId="2" applyNumberFormat="1" applyFont="1" applyFill="1" applyBorder="1" applyAlignment="1">
      <alignment horizontal="center" vertical="center"/>
    </xf>
    <xf numFmtId="0" fontId="22" fillId="6" borderId="4" xfId="2" applyNumberFormat="1" applyFont="1" applyFill="1" applyBorder="1" applyAlignment="1">
      <alignment horizontal="center" vertical="center"/>
    </xf>
    <xf numFmtId="0" fontId="22" fillId="6" borderId="9" xfId="2" applyNumberFormat="1" applyFont="1" applyFill="1" applyBorder="1" applyAlignment="1">
      <alignment horizontal="center" vertical="center"/>
    </xf>
    <xf numFmtId="0" fontId="22" fillId="6" borderId="16" xfId="2" applyNumberFormat="1" applyFont="1" applyFill="1" applyBorder="1" applyAlignment="1">
      <alignment horizontal="center" vertical="center"/>
    </xf>
    <xf numFmtId="0" fontId="22" fillId="6" borderId="14" xfId="2" applyNumberFormat="1" applyFont="1" applyFill="1" applyBorder="1" applyAlignment="1">
      <alignment horizontal="center" vertical="center"/>
    </xf>
    <xf numFmtId="0" fontId="22" fillId="6" borderId="17" xfId="2" applyNumberFormat="1" applyFont="1" applyFill="1" applyBorder="1" applyAlignment="1">
      <alignment horizontal="center" vertical="center"/>
    </xf>
    <xf numFmtId="176" fontId="20" fillId="15" borderId="1" xfId="3" applyNumberFormat="1" applyFont="1" applyFill="1" applyBorder="1" applyAlignment="1">
      <alignment vertical="center"/>
    </xf>
    <xf numFmtId="41" fontId="7" fillId="0" borderId="13" xfId="1" applyFont="1" applyFill="1" applyBorder="1" applyAlignment="1">
      <alignment horizontal="center" vertical="center"/>
    </xf>
  </cellXfs>
  <cellStyles count="8">
    <cellStyle name="나쁨 2" xfId="4"/>
    <cellStyle name="보통 2" xfId="6"/>
    <cellStyle name="쉼표 [0]" xfId="1" builtinId="6"/>
    <cellStyle name="쉼표 [0] 2" xfId="3"/>
    <cellStyle name="좋음 2" xfId="5"/>
    <cellStyle name="표준" xfId="0" builtinId="0"/>
    <cellStyle name="표준 2" xfId="2"/>
    <cellStyle name="표준 3" xfId="7"/>
  </cellStyles>
  <dxfs count="0"/>
  <tableStyles count="0" defaultTableStyle="TableStyleMedium2" defaultPivotStyle="PivotStyleLight16"/>
  <colors>
    <mruColors>
      <color rgb="FFCCCCFF"/>
      <color rgb="FFFFFFCC"/>
      <color rgb="FFFFFFFF"/>
      <color rgb="FFCCFFCC"/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48324;&#46020;)&#49688;&#46020;&#51088;&#51116;/&#49884;&#49444;&#47932;_&#50504;&#51204;&#51216;&#44160;_&#50641;&#49472;&#49436;&#498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도자재"/>
      <sheetName val="COPY"/>
      <sheetName val="CODE"/>
    </sheetNames>
    <sheetDataSet>
      <sheetData sheetId="0"/>
      <sheetData sheetId="1"/>
      <sheetData sheetId="2">
        <row r="1">
          <cell r="A1" t="str">
            <v>시설물</v>
          </cell>
        </row>
        <row r="2">
          <cell r="A2" t="str">
            <v>건축물</v>
          </cell>
        </row>
        <row r="3">
          <cell r="A3" t="str">
            <v>공작물_및_운송수단_등</v>
          </cell>
        </row>
        <row r="4">
          <cell r="A4" t="str">
            <v>해빙기_점검시설</v>
          </cell>
        </row>
        <row r="5">
          <cell r="A5" t="str">
            <v>사각지대</v>
          </cell>
        </row>
        <row r="6">
          <cell r="A6" t="str">
            <v>위험물_유해화학물</v>
          </cell>
        </row>
        <row r="7">
          <cell r="A7" t="str">
            <v>기타</v>
          </cell>
        </row>
        <row r="8">
          <cell r="A8" t="str">
            <v>중앙부처</v>
          </cell>
        </row>
        <row r="9">
          <cell r="A9" t="str">
            <v>공공기관</v>
          </cell>
        </row>
        <row r="10">
          <cell r="A10" t="str">
            <v>지자체</v>
          </cell>
        </row>
        <row r="11">
          <cell r="A11" t="str">
            <v>서울특별시</v>
          </cell>
        </row>
        <row r="12">
          <cell r="A12" t="str">
            <v>부산광역시</v>
          </cell>
        </row>
        <row r="13">
          <cell r="A13" t="str">
            <v>대구광역시</v>
          </cell>
        </row>
        <row r="14">
          <cell r="A14" t="str">
            <v>인천광역시</v>
          </cell>
        </row>
        <row r="15">
          <cell r="A15" t="str">
            <v>광주광역시</v>
          </cell>
        </row>
        <row r="16">
          <cell r="A16" t="str">
            <v>대전광역시</v>
          </cell>
        </row>
        <row r="17">
          <cell r="A17" t="str">
            <v>울산광역시</v>
          </cell>
        </row>
        <row r="18">
          <cell r="A18" t="str">
            <v>경기도</v>
          </cell>
        </row>
        <row r="19">
          <cell r="A19" t="str">
            <v>강원도</v>
          </cell>
        </row>
        <row r="20">
          <cell r="A20" t="str">
            <v>충청북도</v>
          </cell>
        </row>
        <row r="21">
          <cell r="A21" t="str">
            <v>충청남도</v>
          </cell>
        </row>
        <row r="22">
          <cell r="A22" t="str">
            <v>전라북도</v>
          </cell>
        </row>
        <row r="23">
          <cell r="A23" t="str">
            <v>전라남도</v>
          </cell>
        </row>
        <row r="24">
          <cell r="A24" t="str">
            <v>경상북도</v>
          </cell>
        </row>
        <row r="25">
          <cell r="A25" t="str">
            <v>경상남도</v>
          </cell>
        </row>
        <row r="26">
          <cell r="A26" t="str">
            <v>제주특별자치도</v>
          </cell>
        </row>
        <row r="27">
          <cell r="A27" t="str">
            <v>세종특별자치시</v>
          </cell>
        </row>
        <row r="28">
          <cell r="A28" t="str">
            <v>공공</v>
          </cell>
        </row>
        <row r="29">
          <cell r="A29" t="str">
            <v>민간</v>
          </cell>
        </row>
        <row r="30">
          <cell r="A30" t="str">
            <v>시특법</v>
          </cell>
        </row>
        <row r="31">
          <cell r="A31" t="str">
            <v>특정시설</v>
          </cell>
        </row>
        <row r="32">
          <cell r="A32" t="str">
            <v>기타</v>
          </cell>
        </row>
        <row r="33">
          <cell r="A33" t="str">
            <v>자체</v>
          </cell>
        </row>
        <row r="34">
          <cell r="A34" t="str">
            <v>표본</v>
          </cell>
        </row>
        <row r="35">
          <cell r="A35" t="str">
            <v>전수</v>
          </cell>
        </row>
        <row r="36">
          <cell r="A36" t="str">
            <v>공무원</v>
          </cell>
        </row>
        <row r="37">
          <cell r="A37" t="str">
            <v>민간</v>
          </cell>
        </row>
        <row r="38">
          <cell r="A38" t="str">
            <v>민관합동</v>
          </cell>
        </row>
        <row r="39">
          <cell r="A39" t="str">
            <v>이상없음</v>
          </cell>
        </row>
        <row r="40">
          <cell r="A40" t="str">
            <v>현지시정</v>
          </cell>
        </row>
        <row r="41">
          <cell r="A41" t="str">
            <v>보수/보강</v>
          </cell>
        </row>
        <row r="42">
          <cell r="A42" t="str">
            <v>정밀진단</v>
          </cell>
        </row>
        <row r="43">
          <cell r="A43" t="str">
            <v>예산확보</v>
          </cell>
        </row>
        <row r="44">
          <cell r="A44" t="str">
            <v>조치중</v>
          </cell>
        </row>
        <row r="45">
          <cell r="A45" t="str">
            <v>조치완료</v>
          </cell>
        </row>
        <row r="94">
          <cell r="D94" t="str">
            <v>교육부</v>
          </cell>
        </row>
        <row r="95">
          <cell r="D95" t="str">
            <v>미래창조과학부</v>
          </cell>
        </row>
        <row r="96">
          <cell r="D96" t="str">
            <v>외교부</v>
          </cell>
        </row>
        <row r="97">
          <cell r="D97" t="str">
            <v>통일부</v>
          </cell>
        </row>
        <row r="98">
          <cell r="D98" t="str">
            <v>법무부</v>
          </cell>
        </row>
        <row r="99">
          <cell r="D99" t="str">
            <v>국방부</v>
          </cell>
        </row>
        <row r="100">
          <cell r="D100" t="str">
            <v>행정자치부</v>
          </cell>
        </row>
        <row r="101">
          <cell r="D101" t="str">
            <v>문화체육관광부</v>
          </cell>
        </row>
        <row r="102">
          <cell r="D102" t="str">
            <v>농림축산식품부</v>
          </cell>
        </row>
        <row r="103">
          <cell r="D103" t="str">
            <v>산업통상자원부</v>
          </cell>
        </row>
        <row r="104">
          <cell r="D104" t="str">
            <v>보건복지부</v>
          </cell>
        </row>
        <row r="105">
          <cell r="D105" t="str">
            <v>환경부</v>
          </cell>
        </row>
        <row r="106">
          <cell r="D106" t="str">
            <v>고용노동부</v>
          </cell>
        </row>
        <row r="107">
          <cell r="D107" t="str">
            <v>여성가족부</v>
          </cell>
        </row>
        <row r="108">
          <cell r="D108" t="str">
            <v>국토교통부</v>
          </cell>
        </row>
        <row r="109">
          <cell r="D109" t="str">
            <v>해양수산부</v>
          </cell>
        </row>
        <row r="110">
          <cell r="D110" t="str">
            <v>국민안전처</v>
          </cell>
        </row>
        <row r="111">
          <cell r="D111" t="str">
            <v>인사혁신처</v>
          </cell>
        </row>
        <row r="112">
          <cell r="D112" t="str">
            <v>법제처</v>
          </cell>
        </row>
        <row r="113">
          <cell r="D113" t="str">
            <v>국가보훈처</v>
          </cell>
        </row>
        <row r="114">
          <cell r="D114" t="str">
            <v>식품의약품안전처</v>
          </cell>
        </row>
        <row r="115">
          <cell r="D115" t="str">
            <v>국세청</v>
          </cell>
        </row>
        <row r="116">
          <cell r="D116" t="str">
            <v>관세청</v>
          </cell>
        </row>
        <row r="117">
          <cell r="D117" t="str">
            <v>조달청</v>
          </cell>
        </row>
        <row r="118">
          <cell r="D118" t="str">
            <v>통계청</v>
          </cell>
        </row>
        <row r="119">
          <cell r="D119" t="str">
            <v>검찰청</v>
          </cell>
        </row>
        <row r="120">
          <cell r="D120" t="str">
            <v>병무청</v>
          </cell>
        </row>
        <row r="121">
          <cell r="D121" t="str">
            <v>경찰청</v>
          </cell>
        </row>
        <row r="122">
          <cell r="D122" t="str">
            <v>문화재청</v>
          </cell>
        </row>
        <row r="123">
          <cell r="D123" t="str">
            <v>방위사업청</v>
          </cell>
        </row>
        <row r="124">
          <cell r="D124" t="str">
            <v>농촌진흥청</v>
          </cell>
        </row>
        <row r="125">
          <cell r="D125" t="str">
            <v>중소기업청</v>
          </cell>
        </row>
        <row r="126">
          <cell r="D126" t="str">
            <v>산림청</v>
          </cell>
        </row>
        <row r="127">
          <cell r="D127" t="str">
            <v>특허청</v>
          </cell>
        </row>
        <row r="128">
          <cell r="D128" t="str">
            <v>기상청</v>
          </cell>
        </row>
        <row r="129">
          <cell r="D129" t="str">
            <v>행정중심복합도시건설청</v>
          </cell>
        </row>
        <row r="130">
          <cell r="D130" t="str">
            <v>새만금개발청</v>
          </cell>
        </row>
        <row r="378">
          <cell r="D378" t="str">
            <v>민관합동</v>
          </cell>
        </row>
        <row r="379">
          <cell r="D379" t="str">
            <v>점검자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112"/>
  <sheetViews>
    <sheetView tabSelected="1" zoomScaleNormal="100" workbookViewId="0">
      <pane xSplit="2" ySplit="6" topLeftCell="C7" activePane="bottomRight" state="frozen"/>
      <selection activeCell="A7" sqref="A7:XFD8"/>
      <selection pane="topRight" activeCell="A7" sqref="A7:XFD8"/>
      <selection pane="bottomLeft" activeCell="A7" sqref="A7:XFD8"/>
      <selection pane="bottomRight"/>
    </sheetView>
  </sheetViews>
  <sheetFormatPr defaultRowHeight="16.5" x14ac:dyDescent="0.3"/>
  <cols>
    <col min="1" max="1" width="9.625" style="143" customWidth="1"/>
    <col min="2" max="2" width="20.5" style="143" customWidth="1"/>
    <col min="3" max="3" width="10.875" style="88" customWidth="1"/>
    <col min="4" max="4" width="9.125" style="88" customWidth="1"/>
    <col min="5" max="5" width="9.5" style="88" customWidth="1"/>
    <col min="6" max="6" width="10.25" style="88" customWidth="1"/>
    <col min="7" max="8" width="10.125" style="88" customWidth="1"/>
    <col min="9" max="9" width="10.875" style="88" customWidth="1"/>
    <col min="10" max="10" width="10.125" style="88" customWidth="1"/>
    <col min="11" max="11" width="8.5" style="88" customWidth="1"/>
    <col min="12" max="12" width="9.5" style="88" customWidth="1"/>
    <col min="13" max="13" width="9.125" style="88" customWidth="1"/>
    <col min="14" max="14" width="9.875" style="88" customWidth="1"/>
    <col min="15" max="15" width="8.5" style="88" customWidth="1"/>
    <col min="16" max="16" width="8.125" style="88" customWidth="1"/>
    <col min="17" max="20" width="8.5" style="88" customWidth="1"/>
    <col min="21" max="24" width="9.375" style="88" customWidth="1"/>
    <col min="25" max="34" width="10.625" style="88" customWidth="1"/>
    <col min="35" max="40" width="10.625" style="89" customWidth="1"/>
    <col min="41" max="41" width="10.75" style="89" customWidth="1"/>
    <col min="42" max="42" width="10.5" style="88" customWidth="1"/>
    <col min="43" max="43" width="12.875" style="88" customWidth="1"/>
    <col min="44" max="44" width="10.75" style="88" customWidth="1"/>
    <col min="45" max="45" width="12" style="88" customWidth="1"/>
    <col min="46" max="46" width="13.75" style="88" customWidth="1"/>
    <col min="47" max="16384" width="9" style="88"/>
  </cols>
  <sheetData>
    <row r="1" spans="1:46" ht="20.25" x14ac:dyDescent="0.3">
      <c r="A1" s="86" t="s">
        <v>235</v>
      </c>
      <c r="B1" s="86"/>
      <c r="C1" s="86"/>
      <c r="D1" s="86"/>
      <c r="E1" s="86"/>
      <c r="F1" s="87"/>
      <c r="G1" s="87" t="s">
        <v>102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6" ht="18" thickBot="1" x14ac:dyDescent="0.35">
      <c r="A2" s="216"/>
      <c r="B2" s="216"/>
    </row>
    <row r="3" spans="1:46" s="90" customFormat="1" ht="17.25" customHeight="1" x14ac:dyDescent="0.3">
      <c r="A3" s="217" t="s">
        <v>100</v>
      </c>
      <c r="B3" s="218"/>
      <c r="C3" s="217" t="s">
        <v>79</v>
      </c>
      <c r="D3" s="219"/>
      <c r="E3" s="219"/>
      <c r="F3" s="220"/>
      <c r="G3" s="221" t="s">
        <v>80</v>
      </c>
      <c r="H3" s="222"/>
      <c r="I3" s="222"/>
      <c r="J3" s="223"/>
      <c r="K3" s="221" t="s">
        <v>82</v>
      </c>
      <c r="L3" s="222"/>
      <c r="M3" s="222"/>
      <c r="N3" s="223"/>
      <c r="O3" s="166" t="s">
        <v>83</v>
      </c>
      <c r="P3" s="167"/>
      <c r="Q3" s="167"/>
      <c r="R3" s="167"/>
      <c r="S3" s="167"/>
      <c r="T3" s="167"/>
      <c r="U3" s="168"/>
      <c r="V3" s="159" t="s">
        <v>85</v>
      </c>
      <c r="W3" s="160"/>
      <c r="X3" s="161"/>
      <c r="Y3" s="209" t="s">
        <v>87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1"/>
      <c r="AO3" s="200" t="s">
        <v>88</v>
      </c>
      <c r="AP3" s="201"/>
      <c r="AQ3" s="202"/>
      <c r="AR3" s="200" t="s">
        <v>92</v>
      </c>
      <c r="AS3" s="201"/>
      <c r="AT3" s="202"/>
    </row>
    <row r="4" spans="1:46" s="90" customFormat="1" ht="19.5" customHeight="1" x14ac:dyDescent="0.3">
      <c r="A4" s="183" t="s">
        <v>13</v>
      </c>
      <c r="B4" s="185" t="s">
        <v>14</v>
      </c>
      <c r="C4" s="187" t="s">
        <v>66</v>
      </c>
      <c r="D4" s="189" t="s">
        <v>67</v>
      </c>
      <c r="E4" s="164" t="s">
        <v>69</v>
      </c>
      <c r="F4" s="172" t="s">
        <v>78</v>
      </c>
      <c r="G4" s="187" t="s">
        <v>66</v>
      </c>
      <c r="H4" s="189" t="s">
        <v>67</v>
      </c>
      <c r="I4" s="225" t="s">
        <v>69</v>
      </c>
      <c r="J4" s="172" t="s">
        <v>81</v>
      </c>
      <c r="K4" s="162" t="s">
        <v>0</v>
      </c>
      <c r="L4" s="164" t="s">
        <v>1</v>
      </c>
      <c r="M4" s="225" t="s">
        <v>68</v>
      </c>
      <c r="N4" s="172" t="s">
        <v>93</v>
      </c>
      <c r="O4" s="174" t="s">
        <v>0</v>
      </c>
      <c r="P4" s="176" t="s">
        <v>16</v>
      </c>
      <c r="Q4" s="176" t="s">
        <v>99</v>
      </c>
      <c r="R4" s="191" t="s">
        <v>97</v>
      </c>
      <c r="S4" s="192"/>
      <c r="T4" s="193"/>
      <c r="U4" s="179" t="s">
        <v>98</v>
      </c>
      <c r="V4" s="162" t="s">
        <v>71</v>
      </c>
      <c r="W4" s="164" t="s">
        <v>72</v>
      </c>
      <c r="X4" s="172" t="s">
        <v>73</v>
      </c>
      <c r="Y4" s="212" t="s">
        <v>86</v>
      </c>
      <c r="Z4" s="213"/>
      <c r="AA4" s="213"/>
      <c r="AB4" s="214"/>
      <c r="AC4" s="215" t="s">
        <v>94</v>
      </c>
      <c r="AD4" s="213"/>
      <c r="AE4" s="213"/>
      <c r="AF4" s="214"/>
      <c r="AG4" s="194" t="s">
        <v>95</v>
      </c>
      <c r="AH4" s="195"/>
      <c r="AI4" s="195"/>
      <c r="AJ4" s="196"/>
      <c r="AK4" s="197" t="s">
        <v>96</v>
      </c>
      <c r="AL4" s="198"/>
      <c r="AM4" s="198"/>
      <c r="AN4" s="199"/>
      <c r="AO4" s="203" t="s">
        <v>76</v>
      </c>
      <c r="AP4" s="205" t="s">
        <v>90</v>
      </c>
      <c r="AQ4" s="207" t="s">
        <v>89</v>
      </c>
      <c r="AR4" s="203" t="s">
        <v>77</v>
      </c>
      <c r="AS4" s="205" t="s">
        <v>91</v>
      </c>
      <c r="AT4" s="207" t="s">
        <v>89</v>
      </c>
    </row>
    <row r="5" spans="1:46" s="90" customFormat="1" ht="19.5" customHeight="1" thickBot="1" x14ac:dyDescent="0.35">
      <c r="A5" s="184"/>
      <c r="B5" s="186"/>
      <c r="C5" s="188"/>
      <c r="D5" s="190"/>
      <c r="E5" s="165"/>
      <c r="F5" s="173"/>
      <c r="G5" s="188"/>
      <c r="H5" s="190"/>
      <c r="I5" s="226"/>
      <c r="J5" s="173"/>
      <c r="K5" s="163"/>
      <c r="L5" s="165"/>
      <c r="M5" s="226"/>
      <c r="N5" s="173"/>
      <c r="O5" s="175"/>
      <c r="P5" s="177"/>
      <c r="Q5" s="178"/>
      <c r="R5" s="91" t="s">
        <v>70</v>
      </c>
      <c r="S5" s="92" t="s">
        <v>84</v>
      </c>
      <c r="T5" s="92" t="s">
        <v>15</v>
      </c>
      <c r="U5" s="180"/>
      <c r="V5" s="163"/>
      <c r="W5" s="165"/>
      <c r="X5" s="173"/>
      <c r="Y5" s="93" t="s">
        <v>71</v>
      </c>
      <c r="Z5" s="94" t="s">
        <v>17</v>
      </c>
      <c r="AA5" s="94" t="s">
        <v>18</v>
      </c>
      <c r="AB5" s="94" t="s">
        <v>104</v>
      </c>
      <c r="AC5" s="95" t="s">
        <v>70</v>
      </c>
      <c r="AD5" s="95" t="s">
        <v>19</v>
      </c>
      <c r="AE5" s="95" t="s">
        <v>18</v>
      </c>
      <c r="AF5" s="94" t="s">
        <v>104</v>
      </c>
      <c r="AG5" s="94" t="s">
        <v>70</v>
      </c>
      <c r="AH5" s="96" t="s">
        <v>74</v>
      </c>
      <c r="AI5" s="97" t="s">
        <v>75</v>
      </c>
      <c r="AJ5" s="97" t="s">
        <v>104</v>
      </c>
      <c r="AK5" s="97" t="s">
        <v>70</v>
      </c>
      <c r="AL5" s="97" t="s">
        <v>74</v>
      </c>
      <c r="AM5" s="98" t="s">
        <v>75</v>
      </c>
      <c r="AN5" s="99" t="s">
        <v>104</v>
      </c>
      <c r="AO5" s="204"/>
      <c r="AP5" s="206"/>
      <c r="AQ5" s="208"/>
      <c r="AR5" s="204"/>
      <c r="AS5" s="206"/>
      <c r="AT5" s="208"/>
    </row>
    <row r="6" spans="1:46" s="90" customFormat="1" ht="21" customHeight="1" thickBot="1" x14ac:dyDescent="0.35">
      <c r="A6" s="181"/>
      <c r="B6" s="182"/>
      <c r="C6" s="100">
        <f>SUM(D6:F6)</f>
        <v>393</v>
      </c>
      <c r="D6" s="101">
        <f>SUM(D7+D24+D51+D63+D70+D87+D98)</f>
        <v>2</v>
      </c>
      <c r="E6" s="101">
        <f t="shared" ref="E6:Q6" si="0">SUM(E7+E24+E51+E63+E70+E87+E98)</f>
        <v>316</v>
      </c>
      <c r="F6" s="102">
        <f t="shared" si="0"/>
        <v>75</v>
      </c>
      <c r="G6" s="100">
        <f t="shared" si="0"/>
        <v>393</v>
      </c>
      <c r="H6" s="101">
        <f t="shared" si="0"/>
        <v>2</v>
      </c>
      <c r="I6" s="101">
        <f t="shared" si="0"/>
        <v>316</v>
      </c>
      <c r="J6" s="102">
        <f t="shared" si="0"/>
        <v>75</v>
      </c>
      <c r="K6" s="100">
        <f t="shared" si="0"/>
        <v>734</v>
      </c>
      <c r="L6" s="101">
        <f t="shared" si="0"/>
        <v>675</v>
      </c>
      <c r="M6" s="101">
        <f t="shared" si="0"/>
        <v>47</v>
      </c>
      <c r="N6" s="102">
        <f t="shared" si="0"/>
        <v>12</v>
      </c>
      <c r="O6" s="100">
        <f t="shared" si="0"/>
        <v>393</v>
      </c>
      <c r="P6" s="101">
        <f t="shared" si="0"/>
        <v>356</v>
      </c>
      <c r="Q6" s="101">
        <f t="shared" si="0"/>
        <v>31</v>
      </c>
      <c r="R6" s="101">
        <f>SUM(S6:T6)</f>
        <v>6</v>
      </c>
      <c r="S6" s="101">
        <f t="shared" ref="S6:AT6" si="1">SUM(S7+S24+S51+S63+S70+S87+S98)</f>
        <v>4</v>
      </c>
      <c r="T6" s="101">
        <f t="shared" si="1"/>
        <v>2</v>
      </c>
      <c r="U6" s="102">
        <f t="shared" si="1"/>
        <v>0</v>
      </c>
      <c r="V6" s="100">
        <f t="shared" si="1"/>
        <v>788</v>
      </c>
      <c r="W6" s="101">
        <f t="shared" si="1"/>
        <v>788</v>
      </c>
      <c r="X6" s="102">
        <f t="shared" si="1"/>
        <v>0</v>
      </c>
      <c r="Y6" s="100">
        <f t="shared" si="1"/>
        <v>788</v>
      </c>
      <c r="Z6" s="101">
        <f t="shared" si="1"/>
        <v>0</v>
      </c>
      <c r="AA6" s="101">
        <f t="shared" si="1"/>
        <v>788</v>
      </c>
      <c r="AB6" s="101">
        <f t="shared" si="1"/>
        <v>0</v>
      </c>
      <c r="AC6" s="101">
        <f t="shared" si="1"/>
        <v>788</v>
      </c>
      <c r="AD6" s="101">
        <f t="shared" si="1"/>
        <v>0</v>
      </c>
      <c r="AE6" s="101">
        <f t="shared" si="1"/>
        <v>788</v>
      </c>
      <c r="AF6" s="101">
        <f t="shared" si="1"/>
        <v>0</v>
      </c>
      <c r="AG6" s="101">
        <f t="shared" si="1"/>
        <v>0</v>
      </c>
      <c r="AH6" s="101">
        <f t="shared" si="1"/>
        <v>0</v>
      </c>
      <c r="AI6" s="101">
        <f t="shared" si="1"/>
        <v>0</v>
      </c>
      <c r="AJ6" s="101">
        <f t="shared" si="1"/>
        <v>0</v>
      </c>
      <c r="AK6" s="101">
        <f t="shared" si="1"/>
        <v>0</v>
      </c>
      <c r="AL6" s="101">
        <f t="shared" si="1"/>
        <v>0</v>
      </c>
      <c r="AM6" s="103">
        <f t="shared" si="1"/>
        <v>0</v>
      </c>
      <c r="AN6" s="103">
        <f t="shared" si="1"/>
        <v>0</v>
      </c>
      <c r="AO6" s="100">
        <f t="shared" si="1"/>
        <v>62</v>
      </c>
      <c r="AP6" s="101">
        <f t="shared" si="1"/>
        <v>18</v>
      </c>
      <c r="AQ6" s="158">
        <f t="shared" si="1"/>
        <v>4.3</v>
      </c>
      <c r="AR6" s="100">
        <f t="shared" si="1"/>
        <v>0</v>
      </c>
      <c r="AS6" s="101">
        <f t="shared" si="1"/>
        <v>0</v>
      </c>
      <c r="AT6" s="102">
        <f t="shared" si="1"/>
        <v>0</v>
      </c>
    </row>
    <row r="7" spans="1:46" s="90" customFormat="1" ht="14.25" customHeight="1" x14ac:dyDescent="0.3">
      <c r="A7" s="169" t="s">
        <v>20</v>
      </c>
      <c r="B7" s="104" t="s">
        <v>0</v>
      </c>
      <c r="C7" s="105">
        <f>SUM(D7:F7)</f>
        <v>288</v>
      </c>
      <c r="D7" s="106">
        <f>SUM(D8:D23)</f>
        <v>0</v>
      </c>
      <c r="E7" s="106">
        <f>SUM(E8:E23)</f>
        <v>242</v>
      </c>
      <c r="F7" s="107">
        <f>SUM(F8:F23)</f>
        <v>46</v>
      </c>
      <c r="G7" s="105">
        <f>SUM(H7:J7)</f>
        <v>288</v>
      </c>
      <c r="H7" s="106">
        <f>SUM(H8:H23)</f>
        <v>0</v>
      </c>
      <c r="I7" s="106">
        <f>SUM(I8:I23)</f>
        <v>242</v>
      </c>
      <c r="J7" s="107">
        <f>SUM(J8:J23)</f>
        <v>46</v>
      </c>
      <c r="K7" s="105">
        <f>SUM(L7:N7)</f>
        <v>526</v>
      </c>
      <c r="L7" s="106">
        <f t="shared" ref="L7:Q7" si="2">SUM(L8:L23)</f>
        <v>490</v>
      </c>
      <c r="M7" s="106">
        <f t="shared" si="2"/>
        <v>35</v>
      </c>
      <c r="N7" s="107">
        <f t="shared" si="2"/>
        <v>1</v>
      </c>
      <c r="O7" s="105">
        <f t="shared" si="2"/>
        <v>288</v>
      </c>
      <c r="P7" s="106">
        <f t="shared" si="2"/>
        <v>261</v>
      </c>
      <c r="Q7" s="106">
        <f t="shared" si="2"/>
        <v>24</v>
      </c>
      <c r="R7" s="106">
        <f>SUM(S7:T7)</f>
        <v>3</v>
      </c>
      <c r="S7" s="106">
        <f t="shared" ref="S7:AT7" si="3">SUM(S8:S23)</f>
        <v>2</v>
      </c>
      <c r="T7" s="106">
        <f t="shared" si="3"/>
        <v>1</v>
      </c>
      <c r="U7" s="107">
        <f t="shared" si="3"/>
        <v>0</v>
      </c>
      <c r="V7" s="105">
        <f t="shared" si="3"/>
        <v>27</v>
      </c>
      <c r="W7" s="106">
        <f t="shared" si="3"/>
        <v>27</v>
      </c>
      <c r="X7" s="107">
        <f t="shared" si="3"/>
        <v>0</v>
      </c>
      <c r="Y7" s="105">
        <f t="shared" si="3"/>
        <v>27</v>
      </c>
      <c r="Z7" s="106">
        <f t="shared" si="3"/>
        <v>0</v>
      </c>
      <c r="AA7" s="106">
        <f t="shared" si="3"/>
        <v>27</v>
      </c>
      <c r="AB7" s="106">
        <f t="shared" si="3"/>
        <v>0</v>
      </c>
      <c r="AC7" s="106">
        <f t="shared" si="3"/>
        <v>27</v>
      </c>
      <c r="AD7" s="106">
        <f t="shared" si="3"/>
        <v>0</v>
      </c>
      <c r="AE7" s="106">
        <f t="shared" si="3"/>
        <v>27</v>
      </c>
      <c r="AF7" s="106">
        <f t="shared" si="3"/>
        <v>0</v>
      </c>
      <c r="AG7" s="106">
        <f t="shared" si="3"/>
        <v>0</v>
      </c>
      <c r="AH7" s="106">
        <f t="shared" si="3"/>
        <v>0</v>
      </c>
      <c r="AI7" s="106">
        <f t="shared" si="3"/>
        <v>0</v>
      </c>
      <c r="AJ7" s="106">
        <f t="shared" si="3"/>
        <v>0</v>
      </c>
      <c r="AK7" s="106">
        <f t="shared" si="3"/>
        <v>0</v>
      </c>
      <c r="AL7" s="106">
        <f t="shared" si="3"/>
        <v>0</v>
      </c>
      <c r="AM7" s="108">
        <f t="shared" si="3"/>
        <v>0</v>
      </c>
      <c r="AN7" s="108">
        <f t="shared" si="3"/>
        <v>0</v>
      </c>
      <c r="AO7" s="105">
        <f t="shared" si="3"/>
        <v>61</v>
      </c>
      <c r="AP7" s="106">
        <f t="shared" si="3"/>
        <v>16</v>
      </c>
      <c r="AQ7" s="156">
        <f t="shared" si="3"/>
        <v>3.8</v>
      </c>
      <c r="AR7" s="105">
        <f t="shared" si="3"/>
        <v>0</v>
      </c>
      <c r="AS7" s="106">
        <f t="shared" si="3"/>
        <v>0</v>
      </c>
      <c r="AT7" s="107">
        <f t="shared" si="3"/>
        <v>0</v>
      </c>
    </row>
    <row r="8" spans="1:46" ht="14.25" customHeight="1" x14ac:dyDescent="0.3">
      <c r="A8" s="170"/>
      <c r="B8" s="109" t="s">
        <v>21</v>
      </c>
      <c r="C8" s="110">
        <f>SUM(D8:F8)</f>
        <v>288</v>
      </c>
      <c r="D8" s="111">
        <f>중부수도!D7+서부수도!D7+동부수도!D7+북부수도!D7+강서수도!D7+남부수도!D7+강남수도!D7+강동수도!D7+광암정수!D7+구의정수!D7+뚝도정수!D7+영등포정수!D7+암사정수!D7+강북정수!D7+물연구원!D7+뚝도공사!D7</f>
        <v>0</v>
      </c>
      <c r="E8" s="111">
        <f>중부수도!E7+서부수도!E7+동부수도!E7+북부수도!E7+강서수도!E7+남부수도!E7+강남수도!E7+강동수도!E7+광암정수!E7+구의정수!E7+뚝도정수!E7+영등포정수!E7+암사정수!E7+강북정수!E7+물연구원!E7+뚝도공사!E7</f>
        <v>242</v>
      </c>
      <c r="F8" s="111">
        <f>중부수도!F7+서부수도!F7+동부수도!F7+북부수도!F7+강서수도!F7+남부수도!F7+강남수도!F7+강동수도!F7+광암정수!F7+구의정수!F7+뚝도정수!F7+영등포정수!F7+암사정수!F7+강북정수!F7+물연구원!F7+뚝도공사!F7</f>
        <v>46</v>
      </c>
      <c r="G8" s="110">
        <f>SUM(H8:J8)</f>
        <v>288</v>
      </c>
      <c r="H8" s="111">
        <f>중부수도!H7+서부수도!H7+동부수도!H7+북부수도!H7+강서수도!H7+남부수도!H7+강남수도!H7+강동수도!H7+광암정수!H7+구의정수!H7+뚝도정수!H7+영등포정수!H7+암사정수!H7+강북정수!H7+물연구원!H7+뚝도공사!H7</f>
        <v>0</v>
      </c>
      <c r="I8" s="111">
        <f>중부수도!I7+서부수도!I7+동부수도!I7+북부수도!I7+강서수도!I7+남부수도!I7+강남수도!I7+강동수도!I7+광암정수!I7+구의정수!I7+뚝도정수!I7+영등포정수!I7+암사정수!I7+강북정수!I7+물연구원!I7+뚝도공사!I7</f>
        <v>242</v>
      </c>
      <c r="J8" s="111">
        <f>중부수도!J7+서부수도!J7+동부수도!J7+북부수도!J7+강서수도!J7+남부수도!J7+강남수도!J7+강동수도!J7+광암정수!J7+구의정수!J7+뚝도정수!J7+영등포정수!J7+암사정수!J7+강북정수!J7+물연구원!J7+뚝도공사!J7</f>
        <v>46</v>
      </c>
      <c r="K8" s="110">
        <f>SUM(L8:N8)</f>
        <v>526</v>
      </c>
      <c r="L8" s="111">
        <f>중부수도!L7+서부수도!L7+동부수도!L7+북부수도!L7+강서수도!L7+남부수도!L7+강남수도!L7+강동수도!L7+광암정수!L7+구의정수!L7+뚝도정수!L7+영등포정수!L7+암사정수!L7+강북정수!L7+물연구원!L7+뚝도공사!L7</f>
        <v>490</v>
      </c>
      <c r="M8" s="111">
        <f>중부수도!M7+서부수도!M7+동부수도!M7+북부수도!M7+강서수도!M7+남부수도!M7+강남수도!M7+강동수도!M7+광암정수!M7+구의정수!M7+뚝도정수!M7+영등포정수!M7+암사정수!M7+강북정수!M7+물연구원!M7+뚝도공사!M7</f>
        <v>35</v>
      </c>
      <c r="N8" s="111">
        <f>중부수도!N7+서부수도!N7+동부수도!N7+북부수도!N7+강서수도!N7+남부수도!N7+강남수도!N7+강동수도!N7+광암정수!N7+구의정수!N7+뚝도정수!N7+영등포정수!N7+암사정수!N7+강북정수!N7+물연구원!N7+뚝도공사!N7</f>
        <v>1</v>
      </c>
      <c r="O8" s="110">
        <f>SUM(P8+Q8+R8+U8)</f>
        <v>288</v>
      </c>
      <c r="P8" s="111">
        <f>중부수도!P7+서부수도!P7+동부수도!P7+북부수도!P7+강서수도!P7+남부수도!P7+강남수도!P7+강동수도!P7+광암정수!P7+구의정수!P7+뚝도정수!P7+영등포정수!P7+암사정수!P7+강북정수!P7+물연구원!P7+뚝도공사!P7</f>
        <v>261</v>
      </c>
      <c r="Q8" s="111">
        <f>중부수도!Q7+서부수도!Q7+동부수도!Q7+북부수도!Q7+강서수도!Q7+남부수도!Q7+강남수도!Q7+강동수도!Q7+광암정수!Q7+구의정수!Q7+뚝도정수!Q7+영등포정수!Q7+암사정수!Q7+강북정수!Q7+물연구원!Q7+뚝도공사!Q7</f>
        <v>24</v>
      </c>
      <c r="R8" s="112">
        <f>SUM(S8:T8)</f>
        <v>3</v>
      </c>
      <c r="S8" s="111">
        <f>중부수도!S7+서부수도!S7+동부수도!S7+북부수도!S7+강서수도!S7+남부수도!S7+강남수도!S7+강동수도!S7+광암정수!S7+구의정수!S7+뚝도정수!S7+영등포정수!S7+암사정수!S7+강북정수!S7+물연구원!S7+뚝도공사!S7</f>
        <v>2</v>
      </c>
      <c r="T8" s="111">
        <f>중부수도!T7+서부수도!T7+동부수도!T7+북부수도!T7+강서수도!T7+남부수도!T7+강남수도!T7+강동수도!T7+광암정수!T7+구의정수!T7+뚝도정수!T7+영등포정수!T7+암사정수!T7+강북정수!T7+물연구원!T7+뚝도공사!T7</f>
        <v>1</v>
      </c>
      <c r="U8" s="111">
        <f>중부수도!U7+서부수도!U7+동부수도!U7+북부수도!U7+강서수도!U7+남부수도!U7+강남수도!U7+강동수도!U7+광암정수!U7+구의정수!U7+뚝도정수!U7+영등포정수!U7+암사정수!U7+강북정수!U7+물연구원!U7+뚝도공사!U7</f>
        <v>0</v>
      </c>
      <c r="V8" s="110">
        <f>SUM(W8:X8)</f>
        <v>27</v>
      </c>
      <c r="W8" s="111">
        <f>중부수도!W7+서부수도!W7+동부수도!W7+북부수도!W7+강서수도!W7+남부수도!W7+강남수도!W7+강동수도!W7+광암정수!W7+구의정수!W7+뚝도정수!W7+영등포정수!W7+암사정수!W7+강북정수!W7+물연구원!W7+뚝도공사!W7</f>
        <v>27</v>
      </c>
      <c r="X8" s="111">
        <f>중부수도!X7+서부수도!X7+동부수도!X7+북부수도!X7+강서수도!X7+남부수도!X7+강남수도!X7+강동수도!X7+광암정수!X7+구의정수!X7+뚝도정수!X7+영등포정수!X7+암사정수!X7+강북정수!X7+물연구원!X7+뚝도공사!X7</f>
        <v>0</v>
      </c>
      <c r="Y8" s="110">
        <f>SUM(Z8:AA8)</f>
        <v>27</v>
      </c>
      <c r="Z8" s="113">
        <f t="shared" ref="Z8" si="4">SUM(AD8+AH8+AL8)</f>
        <v>0</v>
      </c>
      <c r="AA8" s="113">
        <f t="shared" ref="AA8" si="5">SUM(AE8+AI8+AM8)</f>
        <v>27</v>
      </c>
      <c r="AB8" s="113">
        <f t="shared" ref="AB8" si="6">SUM(AF8+AJ8+AN8)</f>
        <v>0</v>
      </c>
      <c r="AC8" s="112">
        <f>SUM(AD8:AE8)</f>
        <v>27</v>
      </c>
      <c r="AD8" s="111">
        <f>중부수도!AD7+서부수도!AD7+동부수도!AD7+북부수도!AD7+강서수도!AD7+남부수도!AD7+강남수도!AD7+강동수도!AD7+광암정수!AD7+구의정수!AD7+뚝도정수!AD7+영등포정수!AD7+암사정수!AD7+강북정수!AD7+물연구원!AD7+뚝도공사!AD7</f>
        <v>0</v>
      </c>
      <c r="AE8" s="111">
        <f>중부수도!AE7+서부수도!AE7+동부수도!AE7+북부수도!AE7+강서수도!AE7+남부수도!AE7+강남수도!AE7+강동수도!AE7+광암정수!AE7+구의정수!AE7+뚝도정수!AE7+영등포정수!AE7+암사정수!AE7+강북정수!AE7+물연구원!AE7+뚝도공사!AE7</f>
        <v>27</v>
      </c>
      <c r="AF8" s="111">
        <f>중부수도!AF7+서부수도!AF7+동부수도!AF7+북부수도!AF7+강서수도!AF7+남부수도!AF7+강남수도!AF7+강동수도!AF7+광암정수!AF7+구의정수!AF7+뚝도정수!AF7+영등포정수!AF7+암사정수!AF7+강북정수!AF7+물연구원!AF7+뚝도공사!AF7</f>
        <v>0</v>
      </c>
      <c r="AG8" s="112">
        <f>SUM(AH8:AI8)</f>
        <v>0</v>
      </c>
      <c r="AH8" s="111">
        <f>중부수도!AH7+서부수도!AH7+동부수도!AH7+북부수도!AH7+강서수도!AH7+남부수도!AH7+강남수도!AH7+강동수도!AH7+광암정수!AH7+구의정수!AH7+뚝도정수!AH7+영등포정수!AH7+암사정수!AH7+강북정수!AH7+물연구원!AH7+뚝도공사!AH7</f>
        <v>0</v>
      </c>
      <c r="AI8" s="111">
        <f>중부수도!AI7+서부수도!AI7+동부수도!AI7+북부수도!AI7+강서수도!AI7+남부수도!AI7+강남수도!AI7+강동수도!AI7+광암정수!AI7+구의정수!AI7+뚝도정수!AI7+영등포정수!AI7+암사정수!AI7+강북정수!AI7+물연구원!AI7+뚝도공사!AI7</f>
        <v>0</v>
      </c>
      <c r="AJ8" s="111">
        <f>중부수도!AJ7+서부수도!AJ7+동부수도!AJ7+북부수도!AJ7+강서수도!AJ7+남부수도!AJ7+강남수도!AJ7+강동수도!AJ7+광암정수!AJ7+구의정수!AJ7+뚝도정수!AJ7+영등포정수!AJ7+암사정수!AJ7+강북정수!AJ7+물연구원!AJ7+뚝도공사!AJ7</f>
        <v>0</v>
      </c>
      <c r="AK8" s="112">
        <f>SUM(AL8:AM8)</f>
        <v>0</v>
      </c>
      <c r="AL8" s="111">
        <f>중부수도!AL7+서부수도!AL7+동부수도!AL7+북부수도!AL7+강서수도!AL7+남부수도!AL7+강남수도!AL7+강동수도!AL7+광암정수!AL7+구의정수!AL7+뚝도정수!AL7+영등포정수!AL7+암사정수!AL7+강북정수!AL7+물연구원!AL7+뚝도공사!AL7</f>
        <v>0</v>
      </c>
      <c r="AM8" s="111">
        <f>중부수도!AM7+서부수도!AM7+동부수도!AM7+북부수도!AM7+강서수도!AM7+남부수도!AM7+강남수도!AM7+강동수도!AM7+광암정수!AM7+구의정수!AM7+뚝도정수!AM7+영등포정수!AM7+암사정수!AM7+강북정수!AM7+물연구원!AM7+뚝도공사!AM7</f>
        <v>0</v>
      </c>
      <c r="AN8" s="111">
        <f>중부수도!AN7+서부수도!AN7+동부수도!AN7+북부수도!AN7+강서수도!AN7+남부수도!AN7+강남수도!AN7+강동수도!AN7+광암정수!AN7+구의정수!AN7+뚝도정수!AN7+영등포정수!AN7+암사정수!AN7+강북정수!AN7+물연구원!AN7+뚝도공사!AN7</f>
        <v>0</v>
      </c>
      <c r="AO8" s="111">
        <f>35+26</f>
        <v>61</v>
      </c>
      <c r="AP8" s="111">
        <v>16</v>
      </c>
      <c r="AQ8" s="157">
        <v>3.8</v>
      </c>
      <c r="AR8" s="111">
        <f>중부수도!AR7+서부수도!AR7+동부수도!AR7+북부수도!AR7+강서수도!AR7+남부수도!AR7+강남수도!AR7+강동수도!AR7+광암정수!AR7+구의정수!AR7+뚝도정수!AR7+영등포정수!AR7+암사정수!AR7+강북정수!AR7+물연구원!AR7+뚝도공사!AR7</f>
        <v>0</v>
      </c>
      <c r="AS8" s="111">
        <f>중부수도!AS7+서부수도!AS7+동부수도!AS7+북부수도!AS7+강서수도!AS7+남부수도!AS7+강남수도!AS7+강동수도!AS7+광암정수!AS7+구의정수!AS7+뚝도정수!AS7+영등포정수!AS7+암사정수!AS7+강북정수!AS7+물연구원!AS7+뚝도공사!AS7</f>
        <v>0</v>
      </c>
      <c r="AT8" s="111">
        <f>중부수도!AT7+서부수도!AT7+동부수도!AT7+북부수도!AT7+강서수도!AT7+남부수도!AT7+강남수도!AT7+강동수도!AT7+광암정수!AT7+구의정수!AT7+뚝도정수!AT7+영등포정수!AT7+암사정수!AT7+강북정수!AT7+물연구원!AT7+뚝도공사!AT7</f>
        <v>0</v>
      </c>
    </row>
    <row r="9" spans="1:46" ht="14.25" customHeight="1" x14ac:dyDescent="0.3">
      <c r="A9" s="170"/>
      <c r="B9" s="109" t="s">
        <v>22</v>
      </c>
      <c r="C9" s="110">
        <f t="shared" ref="C9:C55" si="7">SUM(D9:F9)</f>
        <v>0</v>
      </c>
      <c r="D9" s="111"/>
      <c r="E9" s="111"/>
      <c r="F9" s="114"/>
      <c r="G9" s="110">
        <f t="shared" ref="G9:G55" si="8">SUM(H9:J9)</f>
        <v>0</v>
      </c>
      <c r="H9" s="111"/>
      <c r="I9" s="111"/>
      <c r="J9" s="114"/>
      <c r="K9" s="110">
        <f t="shared" ref="K9:K55" si="9">SUM(L9:N9)</f>
        <v>0</v>
      </c>
      <c r="L9" s="111"/>
      <c r="M9" s="111"/>
      <c r="N9" s="114"/>
      <c r="O9" s="110">
        <f t="shared" ref="O9:O55" si="10">SUM(P9+Q9+R9+U9)</f>
        <v>0</v>
      </c>
      <c r="P9" s="111"/>
      <c r="Q9" s="111"/>
      <c r="R9" s="112">
        <f t="shared" ref="R9:R55" si="11">SUM(S9:T9)</f>
        <v>0</v>
      </c>
      <c r="S9" s="111"/>
      <c r="T9" s="111"/>
      <c r="U9" s="114"/>
      <c r="V9" s="110">
        <f t="shared" ref="V9:V55" si="12">SUM(W9:X9)</f>
        <v>0</v>
      </c>
      <c r="W9" s="111"/>
      <c r="X9" s="114"/>
      <c r="Y9" s="110">
        <f t="shared" ref="Y9:Y55" si="13">SUM(Z9:AA9)</f>
        <v>0</v>
      </c>
      <c r="Z9" s="113">
        <f t="shared" ref="Z9:Z55" si="14">SUM(AD9+AH9+AL9)</f>
        <v>0</v>
      </c>
      <c r="AA9" s="113">
        <f t="shared" ref="AA9:AB53" si="15">SUM(AE9+AI9+AM9)</f>
        <v>0</v>
      </c>
      <c r="AB9" s="113">
        <f t="shared" si="15"/>
        <v>0</v>
      </c>
      <c r="AC9" s="112">
        <f t="shared" ref="AC9:AC55" si="16">SUM(AD9:AE9)</f>
        <v>0</v>
      </c>
      <c r="AD9" s="111"/>
      <c r="AE9" s="111"/>
      <c r="AF9" s="111"/>
      <c r="AG9" s="112">
        <f t="shared" ref="AG9:AG55" si="17">SUM(AH9:AI9)</f>
        <v>0</v>
      </c>
      <c r="AH9" s="111"/>
      <c r="AI9" s="115"/>
      <c r="AJ9" s="115"/>
      <c r="AK9" s="112">
        <f t="shared" ref="AK9:AK55" si="18">SUM(AL9:AM9)</f>
        <v>0</v>
      </c>
      <c r="AL9" s="115"/>
      <c r="AM9" s="116"/>
      <c r="AN9" s="117"/>
      <c r="AO9" s="118"/>
      <c r="AP9" s="119"/>
      <c r="AQ9" s="120"/>
      <c r="AR9" s="121"/>
      <c r="AS9" s="119"/>
      <c r="AT9" s="120"/>
    </row>
    <row r="10" spans="1:46" ht="23.25" customHeight="1" x14ac:dyDescent="0.3">
      <c r="A10" s="170"/>
      <c r="B10" s="109" t="s">
        <v>130</v>
      </c>
      <c r="C10" s="110">
        <f t="shared" si="7"/>
        <v>0</v>
      </c>
      <c r="D10" s="111"/>
      <c r="E10" s="111"/>
      <c r="F10" s="114"/>
      <c r="G10" s="110">
        <f t="shared" si="8"/>
        <v>0</v>
      </c>
      <c r="H10" s="111"/>
      <c r="I10" s="111"/>
      <c r="J10" s="114"/>
      <c r="K10" s="110">
        <f t="shared" si="9"/>
        <v>0</v>
      </c>
      <c r="L10" s="111"/>
      <c r="M10" s="111"/>
      <c r="N10" s="114"/>
      <c r="O10" s="110">
        <f t="shared" si="10"/>
        <v>0</v>
      </c>
      <c r="P10" s="111"/>
      <c r="Q10" s="111"/>
      <c r="R10" s="112">
        <f t="shared" si="11"/>
        <v>0</v>
      </c>
      <c r="S10" s="111"/>
      <c r="T10" s="111"/>
      <c r="U10" s="114"/>
      <c r="V10" s="110">
        <f t="shared" si="12"/>
        <v>0</v>
      </c>
      <c r="W10" s="111"/>
      <c r="X10" s="114"/>
      <c r="Y10" s="110">
        <f t="shared" si="13"/>
        <v>0</v>
      </c>
      <c r="Z10" s="113">
        <f t="shared" si="14"/>
        <v>0</v>
      </c>
      <c r="AA10" s="113">
        <f t="shared" si="15"/>
        <v>0</v>
      </c>
      <c r="AB10" s="113">
        <f t="shared" si="15"/>
        <v>0</v>
      </c>
      <c r="AC10" s="112">
        <f t="shared" si="16"/>
        <v>0</v>
      </c>
      <c r="AD10" s="111"/>
      <c r="AE10" s="111"/>
      <c r="AF10" s="111"/>
      <c r="AG10" s="112">
        <f t="shared" si="17"/>
        <v>0</v>
      </c>
      <c r="AH10" s="111"/>
      <c r="AI10" s="115"/>
      <c r="AJ10" s="115"/>
      <c r="AK10" s="112">
        <f t="shared" si="18"/>
        <v>0</v>
      </c>
      <c r="AL10" s="115"/>
      <c r="AM10" s="116"/>
      <c r="AN10" s="117"/>
      <c r="AO10" s="118"/>
      <c r="AP10" s="119"/>
      <c r="AQ10" s="120"/>
      <c r="AR10" s="121"/>
      <c r="AS10" s="119"/>
      <c r="AT10" s="120"/>
    </row>
    <row r="11" spans="1:46" ht="14.25" customHeight="1" x14ac:dyDescent="0.3">
      <c r="A11" s="170"/>
      <c r="B11" s="109" t="s">
        <v>23</v>
      </c>
      <c r="C11" s="110">
        <f t="shared" si="7"/>
        <v>0</v>
      </c>
      <c r="D11" s="111"/>
      <c r="E11" s="111"/>
      <c r="F11" s="114"/>
      <c r="G11" s="110">
        <f t="shared" si="8"/>
        <v>0</v>
      </c>
      <c r="H11" s="111"/>
      <c r="I11" s="111"/>
      <c r="J11" s="114"/>
      <c r="K11" s="110">
        <f t="shared" si="9"/>
        <v>0</v>
      </c>
      <c r="L11" s="111"/>
      <c r="M11" s="111"/>
      <c r="N11" s="114"/>
      <c r="O11" s="110">
        <f t="shared" si="10"/>
        <v>0</v>
      </c>
      <c r="P11" s="111"/>
      <c r="Q11" s="111"/>
      <c r="R11" s="112">
        <f t="shared" si="11"/>
        <v>0</v>
      </c>
      <c r="S11" s="111"/>
      <c r="T11" s="111"/>
      <c r="U11" s="114"/>
      <c r="V11" s="110">
        <f t="shared" si="12"/>
        <v>0</v>
      </c>
      <c r="W11" s="111"/>
      <c r="X11" s="114"/>
      <c r="Y11" s="110">
        <f t="shared" si="13"/>
        <v>0</v>
      </c>
      <c r="Z11" s="113">
        <f t="shared" si="14"/>
        <v>0</v>
      </c>
      <c r="AA11" s="113">
        <f t="shared" si="15"/>
        <v>0</v>
      </c>
      <c r="AB11" s="113">
        <f t="shared" si="15"/>
        <v>0</v>
      </c>
      <c r="AC11" s="112">
        <f t="shared" si="16"/>
        <v>0</v>
      </c>
      <c r="AD11" s="111"/>
      <c r="AE11" s="111"/>
      <c r="AF11" s="111"/>
      <c r="AG11" s="112">
        <f t="shared" si="17"/>
        <v>0</v>
      </c>
      <c r="AH11" s="111"/>
      <c r="AI11" s="115"/>
      <c r="AJ11" s="115"/>
      <c r="AK11" s="112">
        <f t="shared" si="18"/>
        <v>0</v>
      </c>
      <c r="AL11" s="115"/>
      <c r="AM11" s="116"/>
      <c r="AN11" s="117"/>
      <c r="AO11" s="118"/>
      <c r="AP11" s="119"/>
      <c r="AQ11" s="120"/>
      <c r="AR11" s="121"/>
      <c r="AS11" s="119"/>
      <c r="AT11" s="120"/>
    </row>
    <row r="12" spans="1:46" ht="14.25" customHeight="1" x14ac:dyDescent="0.3">
      <c r="A12" s="170"/>
      <c r="B12" s="109" t="s">
        <v>108</v>
      </c>
      <c r="C12" s="110">
        <f t="shared" si="7"/>
        <v>0</v>
      </c>
      <c r="D12" s="111"/>
      <c r="E12" s="111"/>
      <c r="F12" s="114"/>
      <c r="G12" s="110">
        <f t="shared" si="8"/>
        <v>0</v>
      </c>
      <c r="H12" s="111"/>
      <c r="I12" s="111"/>
      <c r="J12" s="114"/>
      <c r="K12" s="110">
        <f t="shared" si="9"/>
        <v>0</v>
      </c>
      <c r="L12" s="111"/>
      <c r="M12" s="111"/>
      <c r="N12" s="114"/>
      <c r="O12" s="110">
        <f t="shared" si="10"/>
        <v>0</v>
      </c>
      <c r="P12" s="111"/>
      <c r="Q12" s="111"/>
      <c r="R12" s="112">
        <f t="shared" si="11"/>
        <v>0</v>
      </c>
      <c r="S12" s="111"/>
      <c r="T12" s="111"/>
      <c r="U12" s="114"/>
      <c r="V12" s="110">
        <f t="shared" si="12"/>
        <v>0</v>
      </c>
      <c r="W12" s="111"/>
      <c r="X12" s="114"/>
      <c r="Y12" s="110">
        <f t="shared" si="13"/>
        <v>0</v>
      </c>
      <c r="Z12" s="113">
        <f t="shared" si="14"/>
        <v>0</v>
      </c>
      <c r="AA12" s="113">
        <f t="shared" si="15"/>
        <v>0</v>
      </c>
      <c r="AB12" s="113">
        <f t="shared" si="15"/>
        <v>0</v>
      </c>
      <c r="AC12" s="112">
        <f t="shared" si="16"/>
        <v>0</v>
      </c>
      <c r="AD12" s="111"/>
      <c r="AE12" s="111"/>
      <c r="AF12" s="111"/>
      <c r="AG12" s="112">
        <f t="shared" si="17"/>
        <v>0</v>
      </c>
      <c r="AH12" s="111"/>
      <c r="AI12" s="115"/>
      <c r="AJ12" s="115"/>
      <c r="AK12" s="112">
        <f t="shared" si="18"/>
        <v>0</v>
      </c>
      <c r="AL12" s="115"/>
      <c r="AM12" s="116"/>
      <c r="AN12" s="117"/>
      <c r="AO12" s="118"/>
      <c r="AP12" s="119"/>
      <c r="AQ12" s="120"/>
      <c r="AR12" s="121"/>
      <c r="AS12" s="119"/>
      <c r="AT12" s="120"/>
    </row>
    <row r="13" spans="1:46" ht="14.25" customHeight="1" x14ac:dyDescent="0.3">
      <c r="A13" s="170"/>
      <c r="B13" s="109" t="s">
        <v>109</v>
      </c>
      <c r="C13" s="110">
        <f t="shared" si="7"/>
        <v>0</v>
      </c>
      <c r="D13" s="111"/>
      <c r="E13" s="111"/>
      <c r="F13" s="114"/>
      <c r="G13" s="110">
        <f t="shared" si="8"/>
        <v>0</v>
      </c>
      <c r="H13" s="111"/>
      <c r="I13" s="111"/>
      <c r="J13" s="114"/>
      <c r="K13" s="110">
        <f t="shared" si="9"/>
        <v>0</v>
      </c>
      <c r="L13" s="111"/>
      <c r="M13" s="111"/>
      <c r="N13" s="114"/>
      <c r="O13" s="110">
        <f t="shared" si="10"/>
        <v>0</v>
      </c>
      <c r="P13" s="111"/>
      <c r="Q13" s="111"/>
      <c r="R13" s="112">
        <f t="shared" si="11"/>
        <v>0</v>
      </c>
      <c r="S13" s="111"/>
      <c r="T13" s="111"/>
      <c r="U13" s="114"/>
      <c r="V13" s="110">
        <f t="shared" si="12"/>
        <v>0</v>
      </c>
      <c r="W13" s="111"/>
      <c r="X13" s="114"/>
      <c r="Y13" s="110">
        <f t="shared" si="13"/>
        <v>0</v>
      </c>
      <c r="Z13" s="113">
        <f t="shared" si="14"/>
        <v>0</v>
      </c>
      <c r="AA13" s="113">
        <f t="shared" si="15"/>
        <v>0</v>
      </c>
      <c r="AB13" s="113">
        <f t="shared" si="15"/>
        <v>0</v>
      </c>
      <c r="AC13" s="112">
        <f t="shared" si="16"/>
        <v>0</v>
      </c>
      <c r="AD13" s="111"/>
      <c r="AE13" s="111"/>
      <c r="AF13" s="111"/>
      <c r="AG13" s="112">
        <f t="shared" si="17"/>
        <v>0</v>
      </c>
      <c r="AH13" s="111"/>
      <c r="AI13" s="115"/>
      <c r="AJ13" s="115"/>
      <c r="AK13" s="112">
        <f t="shared" si="18"/>
        <v>0</v>
      </c>
      <c r="AL13" s="115"/>
      <c r="AM13" s="116"/>
      <c r="AN13" s="117"/>
      <c r="AO13" s="118"/>
      <c r="AP13" s="119"/>
      <c r="AQ13" s="120"/>
      <c r="AR13" s="121"/>
      <c r="AS13" s="119"/>
      <c r="AT13" s="120"/>
    </row>
    <row r="14" spans="1:46" ht="14.25" customHeight="1" x14ac:dyDescent="0.3">
      <c r="A14" s="170"/>
      <c r="B14" s="109" t="s">
        <v>110</v>
      </c>
      <c r="C14" s="110">
        <f t="shared" si="7"/>
        <v>0</v>
      </c>
      <c r="D14" s="111"/>
      <c r="E14" s="111"/>
      <c r="F14" s="114"/>
      <c r="G14" s="110">
        <f t="shared" si="8"/>
        <v>0</v>
      </c>
      <c r="H14" s="111"/>
      <c r="I14" s="111"/>
      <c r="J14" s="114"/>
      <c r="K14" s="110">
        <f t="shared" si="9"/>
        <v>0</v>
      </c>
      <c r="L14" s="111"/>
      <c r="M14" s="111"/>
      <c r="N14" s="114"/>
      <c r="O14" s="110">
        <f t="shared" si="10"/>
        <v>0</v>
      </c>
      <c r="P14" s="111"/>
      <c r="Q14" s="111"/>
      <c r="R14" s="112">
        <f t="shared" si="11"/>
        <v>0</v>
      </c>
      <c r="S14" s="111"/>
      <c r="T14" s="111"/>
      <c r="U14" s="114"/>
      <c r="V14" s="110">
        <f t="shared" si="12"/>
        <v>0</v>
      </c>
      <c r="W14" s="111"/>
      <c r="X14" s="114"/>
      <c r="Y14" s="110">
        <f t="shared" si="13"/>
        <v>0</v>
      </c>
      <c r="Z14" s="113">
        <f t="shared" si="14"/>
        <v>0</v>
      </c>
      <c r="AA14" s="113">
        <f t="shared" si="15"/>
        <v>0</v>
      </c>
      <c r="AB14" s="113">
        <f t="shared" si="15"/>
        <v>0</v>
      </c>
      <c r="AC14" s="112">
        <f t="shared" si="16"/>
        <v>0</v>
      </c>
      <c r="AD14" s="111"/>
      <c r="AE14" s="111"/>
      <c r="AF14" s="111"/>
      <c r="AG14" s="112">
        <f t="shared" si="17"/>
        <v>0</v>
      </c>
      <c r="AH14" s="111"/>
      <c r="AI14" s="115"/>
      <c r="AJ14" s="115"/>
      <c r="AK14" s="112">
        <f t="shared" si="18"/>
        <v>0</v>
      </c>
      <c r="AL14" s="115"/>
      <c r="AM14" s="116"/>
      <c r="AN14" s="117"/>
      <c r="AO14" s="118"/>
      <c r="AP14" s="119"/>
      <c r="AQ14" s="120"/>
      <c r="AR14" s="121"/>
      <c r="AS14" s="119"/>
      <c r="AT14" s="120"/>
    </row>
    <row r="15" spans="1:46" ht="14.25" customHeight="1" x14ac:dyDescent="0.3">
      <c r="A15" s="170"/>
      <c r="B15" s="109" t="s">
        <v>111</v>
      </c>
      <c r="C15" s="110">
        <f t="shared" si="7"/>
        <v>0</v>
      </c>
      <c r="D15" s="111"/>
      <c r="E15" s="111"/>
      <c r="F15" s="114"/>
      <c r="G15" s="110">
        <f t="shared" si="8"/>
        <v>0</v>
      </c>
      <c r="H15" s="111"/>
      <c r="I15" s="111"/>
      <c r="J15" s="114"/>
      <c r="K15" s="110">
        <f t="shared" si="9"/>
        <v>0</v>
      </c>
      <c r="L15" s="111"/>
      <c r="M15" s="111"/>
      <c r="N15" s="114"/>
      <c r="O15" s="110">
        <f t="shared" si="10"/>
        <v>0</v>
      </c>
      <c r="P15" s="111"/>
      <c r="Q15" s="111"/>
      <c r="R15" s="112">
        <f t="shared" si="11"/>
        <v>0</v>
      </c>
      <c r="S15" s="111"/>
      <c r="T15" s="111"/>
      <c r="U15" s="114"/>
      <c r="V15" s="110">
        <f t="shared" si="12"/>
        <v>0</v>
      </c>
      <c r="W15" s="111"/>
      <c r="X15" s="114"/>
      <c r="Y15" s="110">
        <f t="shared" si="13"/>
        <v>0</v>
      </c>
      <c r="Z15" s="113">
        <f t="shared" si="14"/>
        <v>0</v>
      </c>
      <c r="AA15" s="113">
        <f t="shared" si="15"/>
        <v>0</v>
      </c>
      <c r="AB15" s="113">
        <f t="shared" si="15"/>
        <v>0</v>
      </c>
      <c r="AC15" s="112">
        <f t="shared" si="16"/>
        <v>0</v>
      </c>
      <c r="AD15" s="111"/>
      <c r="AE15" s="111"/>
      <c r="AF15" s="111"/>
      <c r="AG15" s="112">
        <f t="shared" si="17"/>
        <v>0</v>
      </c>
      <c r="AH15" s="111"/>
      <c r="AI15" s="115"/>
      <c r="AJ15" s="115"/>
      <c r="AK15" s="112">
        <f t="shared" si="18"/>
        <v>0</v>
      </c>
      <c r="AL15" s="115"/>
      <c r="AM15" s="116"/>
      <c r="AN15" s="117"/>
      <c r="AO15" s="118"/>
      <c r="AP15" s="119"/>
      <c r="AQ15" s="120"/>
      <c r="AR15" s="121"/>
      <c r="AS15" s="119"/>
      <c r="AT15" s="120"/>
    </row>
    <row r="16" spans="1:46" ht="21" customHeight="1" x14ac:dyDescent="0.3">
      <c r="A16" s="170"/>
      <c r="B16" s="109" t="s">
        <v>131</v>
      </c>
      <c r="C16" s="110">
        <f t="shared" si="7"/>
        <v>0</v>
      </c>
      <c r="D16" s="111"/>
      <c r="E16" s="111"/>
      <c r="F16" s="114"/>
      <c r="G16" s="110">
        <f t="shared" si="8"/>
        <v>0</v>
      </c>
      <c r="H16" s="111"/>
      <c r="I16" s="111"/>
      <c r="J16" s="114"/>
      <c r="K16" s="110">
        <f t="shared" si="9"/>
        <v>0</v>
      </c>
      <c r="L16" s="111"/>
      <c r="M16" s="111"/>
      <c r="N16" s="114"/>
      <c r="O16" s="110">
        <f t="shared" si="10"/>
        <v>0</v>
      </c>
      <c r="P16" s="111"/>
      <c r="Q16" s="111"/>
      <c r="R16" s="112">
        <f t="shared" si="11"/>
        <v>0</v>
      </c>
      <c r="S16" s="111"/>
      <c r="T16" s="111"/>
      <c r="U16" s="114"/>
      <c r="V16" s="110">
        <f t="shared" si="12"/>
        <v>0</v>
      </c>
      <c r="W16" s="111"/>
      <c r="X16" s="114"/>
      <c r="Y16" s="110">
        <f t="shared" si="13"/>
        <v>0</v>
      </c>
      <c r="Z16" s="113">
        <f t="shared" si="14"/>
        <v>0</v>
      </c>
      <c r="AA16" s="113">
        <f t="shared" si="15"/>
        <v>0</v>
      </c>
      <c r="AB16" s="113">
        <f t="shared" si="15"/>
        <v>0</v>
      </c>
      <c r="AC16" s="112">
        <f t="shared" si="16"/>
        <v>0</v>
      </c>
      <c r="AD16" s="111"/>
      <c r="AE16" s="111"/>
      <c r="AF16" s="111"/>
      <c r="AG16" s="112">
        <f t="shared" si="17"/>
        <v>0</v>
      </c>
      <c r="AH16" s="111"/>
      <c r="AI16" s="115"/>
      <c r="AJ16" s="115"/>
      <c r="AK16" s="112">
        <f t="shared" si="18"/>
        <v>0</v>
      </c>
      <c r="AL16" s="115"/>
      <c r="AM16" s="116"/>
      <c r="AN16" s="117"/>
      <c r="AO16" s="118"/>
      <c r="AP16" s="119"/>
      <c r="AQ16" s="120"/>
      <c r="AR16" s="121"/>
      <c r="AS16" s="119"/>
      <c r="AT16" s="120"/>
    </row>
    <row r="17" spans="1:46" ht="14.25" customHeight="1" x14ac:dyDescent="0.3">
      <c r="A17" s="170"/>
      <c r="B17" s="109" t="s">
        <v>24</v>
      </c>
      <c r="C17" s="110">
        <f t="shared" si="7"/>
        <v>0</v>
      </c>
      <c r="D17" s="111"/>
      <c r="E17" s="111"/>
      <c r="F17" s="114"/>
      <c r="G17" s="110">
        <f t="shared" si="8"/>
        <v>0</v>
      </c>
      <c r="H17" s="111"/>
      <c r="I17" s="111"/>
      <c r="J17" s="114"/>
      <c r="K17" s="110">
        <f t="shared" si="9"/>
        <v>0</v>
      </c>
      <c r="L17" s="111"/>
      <c r="M17" s="111"/>
      <c r="N17" s="114"/>
      <c r="O17" s="110">
        <f t="shared" si="10"/>
        <v>0</v>
      </c>
      <c r="P17" s="111"/>
      <c r="Q17" s="111"/>
      <c r="R17" s="112">
        <f t="shared" si="11"/>
        <v>0</v>
      </c>
      <c r="S17" s="111"/>
      <c r="T17" s="111"/>
      <c r="U17" s="114"/>
      <c r="V17" s="110">
        <f t="shared" si="12"/>
        <v>0</v>
      </c>
      <c r="W17" s="111"/>
      <c r="X17" s="114"/>
      <c r="Y17" s="110">
        <f t="shared" si="13"/>
        <v>0</v>
      </c>
      <c r="Z17" s="113">
        <f t="shared" si="14"/>
        <v>0</v>
      </c>
      <c r="AA17" s="113">
        <f t="shared" si="15"/>
        <v>0</v>
      </c>
      <c r="AB17" s="113">
        <f t="shared" si="15"/>
        <v>0</v>
      </c>
      <c r="AC17" s="112">
        <f t="shared" si="16"/>
        <v>0</v>
      </c>
      <c r="AD17" s="111"/>
      <c r="AE17" s="111"/>
      <c r="AF17" s="111"/>
      <c r="AG17" s="112">
        <f t="shared" si="17"/>
        <v>0</v>
      </c>
      <c r="AH17" s="111"/>
      <c r="AI17" s="115"/>
      <c r="AJ17" s="115"/>
      <c r="AK17" s="112">
        <f t="shared" si="18"/>
        <v>0</v>
      </c>
      <c r="AL17" s="115"/>
      <c r="AM17" s="116"/>
      <c r="AN17" s="117"/>
      <c r="AO17" s="118"/>
      <c r="AP17" s="119"/>
      <c r="AQ17" s="120"/>
      <c r="AR17" s="121"/>
      <c r="AS17" s="119"/>
      <c r="AT17" s="120"/>
    </row>
    <row r="18" spans="1:46" ht="14.25" customHeight="1" x14ac:dyDescent="0.3">
      <c r="A18" s="170"/>
      <c r="B18" s="109" t="s">
        <v>112</v>
      </c>
      <c r="C18" s="110">
        <f t="shared" si="7"/>
        <v>0</v>
      </c>
      <c r="D18" s="111"/>
      <c r="E18" s="111"/>
      <c r="F18" s="114"/>
      <c r="G18" s="110">
        <f t="shared" si="8"/>
        <v>0</v>
      </c>
      <c r="H18" s="111"/>
      <c r="I18" s="111"/>
      <c r="J18" s="114"/>
      <c r="K18" s="110">
        <f t="shared" si="9"/>
        <v>0</v>
      </c>
      <c r="L18" s="111"/>
      <c r="M18" s="111"/>
      <c r="N18" s="114"/>
      <c r="O18" s="110">
        <f t="shared" si="10"/>
        <v>0</v>
      </c>
      <c r="P18" s="111"/>
      <c r="Q18" s="111"/>
      <c r="R18" s="112">
        <f t="shared" si="11"/>
        <v>0</v>
      </c>
      <c r="S18" s="111"/>
      <c r="T18" s="111"/>
      <c r="U18" s="114"/>
      <c r="V18" s="110">
        <f t="shared" si="12"/>
        <v>0</v>
      </c>
      <c r="W18" s="111"/>
      <c r="X18" s="114"/>
      <c r="Y18" s="110">
        <f t="shared" si="13"/>
        <v>0</v>
      </c>
      <c r="Z18" s="113">
        <f t="shared" si="14"/>
        <v>0</v>
      </c>
      <c r="AA18" s="113">
        <f t="shared" si="15"/>
        <v>0</v>
      </c>
      <c r="AB18" s="113">
        <f t="shared" si="15"/>
        <v>0</v>
      </c>
      <c r="AC18" s="112">
        <f t="shared" si="16"/>
        <v>0</v>
      </c>
      <c r="AD18" s="111"/>
      <c r="AE18" s="111"/>
      <c r="AF18" s="111"/>
      <c r="AG18" s="112">
        <f t="shared" si="17"/>
        <v>0</v>
      </c>
      <c r="AH18" s="111"/>
      <c r="AI18" s="115"/>
      <c r="AJ18" s="115"/>
      <c r="AK18" s="112">
        <f t="shared" si="18"/>
        <v>0</v>
      </c>
      <c r="AL18" s="115"/>
      <c r="AM18" s="116"/>
      <c r="AN18" s="117"/>
      <c r="AO18" s="118"/>
      <c r="AP18" s="119"/>
      <c r="AQ18" s="120"/>
      <c r="AR18" s="121"/>
      <c r="AS18" s="119"/>
      <c r="AT18" s="120"/>
    </row>
    <row r="19" spans="1:46" ht="14.25" customHeight="1" x14ac:dyDescent="0.3">
      <c r="A19" s="170"/>
      <c r="B19" s="109" t="s">
        <v>113</v>
      </c>
      <c r="C19" s="110">
        <f t="shared" si="7"/>
        <v>0</v>
      </c>
      <c r="D19" s="111"/>
      <c r="E19" s="111"/>
      <c r="F19" s="114"/>
      <c r="G19" s="110">
        <f t="shared" si="8"/>
        <v>0</v>
      </c>
      <c r="H19" s="111"/>
      <c r="I19" s="111"/>
      <c r="J19" s="114"/>
      <c r="K19" s="110">
        <f t="shared" si="9"/>
        <v>0</v>
      </c>
      <c r="L19" s="111"/>
      <c r="M19" s="111"/>
      <c r="N19" s="114"/>
      <c r="O19" s="110">
        <f t="shared" si="10"/>
        <v>0</v>
      </c>
      <c r="P19" s="111"/>
      <c r="Q19" s="111"/>
      <c r="R19" s="112">
        <f t="shared" si="11"/>
        <v>0</v>
      </c>
      <c r="S19" s="111"/>
      <c r="T19" s="111"/>
      <c r="U19" s="114"/>
      <c r="V19" s="110">
        <f t="shared" si="12"/>
        <v>0</v>
      </c>
      <c r="W19" s="111"/>
      <c r="X19" s="114"/>
      <c r="Y19" s="110">
        <f t="shared" si="13"/>
        <v>0</v>
      </c>
      <c r="Z19" s="113">
        <f t="shared" si="14"/>
        <v>0</v>
      </c>
      <c r="AA19" s="113">
        <f t="shared" si="15"/>
        <v>0</v>
      </c>
      <c r="AB19" s="113">
        <f t="shared" si="15"/>
        <v>0</v>
      </c>
      <c r="AC19" s="112">
        <f t="shared" si="16"/>
        <v>0</v>
      </c>
      <c r="AD19" s="111"/>
      <c r="AE19" s="111"/>
      <c r="AF19" s="111"/>
      <c r="AG19" s="112">
        <f t="shared" si="17"/>
        <v>0</v>
      </c>
      <c r="AH19" s="111"/>
      <c r="AI19" s="115"/>
      <c r="AJ19" s="115"/>
      <c r="AK19" s="112">
        <f t="shared" si="18"/>
        <v>0</v>
      </c>
      <c r="AL19" s="115"/>
      <c r="AM19" s="116"/>
      <c r="AN19" s="117"/>
      <c r="AO19" s="118"/>
      <c r="AP19" s="119"/>
      <c r="AQ19" s="120"/>
      <c r="AR19" s="121"/>
      <c r="AS19" s="119"/>
      <c r="AT19" s="120"/>
    </row>
    <row r="20" spans="1:46" ht="14.25" customHeight="1" x14ac:dyDescent="0.3">
      <c r="A20" s="170"/>
      <c r="B20" s="109" t="s">
        <v>25</v>
      </c>
      <c r="C20" s="110">
        <f t="shared" si="7"/>
        <v>0</v>
      </c>
      <c r="D20" s="111"/>
      <c r="E20" s="111"/>
      <c r="F20" s="114"/>
      <c r="G20" s="110">
        <f t="shared" si="8"/>
        <v>0</v>
      </c>
      <c r="H20" s="111"/>
      <c r="I20" s="111"/>
      <c r="J20" s="114"/>
      <c r="K20" s="110">
        <f t="shared" si="9"/>
        <v>0</v>
      </c>
      <c r="L20" s="111"/>
      <c r="M20" s="111"/>
      <c r="N20" s="114"/>
      <c r="O20" s="110">
        <f t="shared" si="10"/>
        <v>0</v>
      </c>
      <c r="P20" s="111"/>
      <c r="Q20" s="111"/>
      <c r="R20" s="112">
        <f t="shared" si="11"/>
        <v>0</v>
      </c>
      <c r="S20" s="111"/>
      <c r="T20" s="111"/>
      <c r="U20" s="114"/>
      <c r="V20" s="110">
        <f t="shared" si="12"/>
        <v>0</v>
      </c>
      <c r="W20" s="111"/>
      <c r="X20" s="114"/>
      <c r="Y20" s="110">
        <f t="shared" si="13"/>
        <v>0</v>
      </c>
      <c r="Z20" s="113">
        <f t="shared" si="14"/>
        <v>0</v>
      </c>
      <c r="AA20" s="113">
        <f t="shared" si="15"/>
        <v>0</v>
      </c>
      <c r="AB20" s="113">
        <f t="shared" si="15"/>
        <v>0</v>
      </c>
      <c r="AC20" s="112">
        <f t="shared" si="16"/>
        <v>0</v>
      </c>
      <c r="AD20" s="111"/>
      <c r="AE20" s="111"/>
      <c r="AF20" s="111"/>
      <c r="AG20" s="112">
        <f t="shared" si="17"/>
        <v>0</v>
      </c>
      <c r="AH20" s="111"/>
      <c r="AI20" s="115"/>
      <c r="AJ20" s="115"/>
      <c r="AK20" s="112">
        <f t="shared" si="18"/>
        <v>0</v>
      </c>
      <c r="AL20" s="115"/>
      <c r="AM20" s="116"/>
      <c r="AN20" s="117"/>
      <c r="AO20" s="118"/>
      <c r="AP20" s="119"/>
      <c r="AQ20" s="120"/>
      <c r="AR20" s="121"/>
      <c r="AS20" s="119"/>
      <c r="AT20" s="120"/>
    </row>
    <row r="21" spans="1:46" ht="14.25" customHeight="1" x14ac:dyDescent="0.3">
      <c r="A21" s="170"/>
      <c r="B21" s="109" t="s">
        <v>26</v>
      </c>
      <c r="C21" s="110">
        <f t="shared" si="7"/>
        <v>0</v>
      </c>
      <c r="D21" s="111"/>
      <c r="E21" s="111"/>
      <c r="F21" s="114"/>
      <c r="G21" s="110">
        <f t="shared" si="8"/>
        <v>0</v>
      </c>
      <c r="H21" s="111"/>
      <c r="I21" s="111"/>
      <c r="J21" s="114"/>
      <c r="K21" s="110">
        <f t="shared" si="9"/>
        <v>0</v>
      </c>
      <c r="L21" s="111"/>
      <c r="M21" s="111"/>
      <c r="N21" s="114"/>
      <c r="O21" s="110">
        <f t="shared" si="10"/>
        <v>0</v>
      </c>
      <c r="P21" s="111"/>
      <c r="Q21" s="111"/>
      <c r="R21" s="112">
        <f t="shared" si="11"/>
        <v>0</v>
      </c>
      <c r="S21" s="111"/>
      <c r="T21" s="111"/>
      <c r="U21" s="114"/>
      <c r="V21" s="110">
        <f t="shared" si="12"/>
        <v>0</v>
      </c>
      <c r="W21" s="111"/>
      <c r="X21" s="114"/>
      <c r="Y21" s="110">
        <f t="shared" si="13"/>
        <v>0</v>
      </c>
      <c r="Z21" s="113">
        <f t="shared" si="14"/>
        <v>0</v>
      </c>
      <c r="AA21" s="113">
        <f t="shared" si="15"/>
        <v>0</v>
      </c>
      <c r="AB21" s="113">
        <f t="shared" si="15"/>
        <v>0</v>
      </c>
      <c r="AC21" s="112">
        <f t="shared" si="16"/>
        <v>0</v>
      </c>
      <c r="AD21" s="111"/>
      <c r="AE21" s="111"/>
      <c r="AF21" s="111"/>
      <c r="AG21" s="112">
        <f t="shared" si="17"/>
        <v>0</v>
      </c>
      <c r="AH21" s="111"/>
      <c r="AI21" s="115"/>
      <c r="AJ21" s="115"/>
      <c r="AK21" s="112">
        <f t="shared" si="18"/>
        <v>0</v>
      </c>
      <c r="AL21" s="115"/>
      <c r="AM21" s="116"/>
      <c r="AN21" s="117"/>
      <c r="AO21" s="118"/>
      <c r="AP21" s="119"/>
      <c r="AQ21" s="120"/>
      <c r="AR21" s="121"/>
      <c r="AS21" s="119"/>
      <c r="AT21" s="120"/>
    </row>
    <row r="22" spans="1:46" ht="14.25" customHeight="1" x14ac:dyDescent="0.3">
      <c r="A22" s="170"/>
      <c r="B22" s="109" t="s">
        <v>27</v>
      </c>
      <c r="C22" s="110">
        <f t="shared" si="7"/>
        <v>0</v>
      </c>
      <c r="D22" s="111"/>
      <c r="E22" s="111"/>
      <c r="F22" s="114"/>
      <c r="G22" s="110">
        <f t="shared" si="8"/>
        <v>0</v>
      </c>
      <c r="H22" s="111"/>
      <c r="I22" s="111"/>
      <c r="J22" s="114"/>
      <c r="K22" s="110">
        <f t="shared" si="9"/>
        <v>0</v>
      </c>
      <c r="L22" s="111"/>
      <c r="M22" s="111"/>
      <c r="N22" s="114"/>
      <c r="O22" s="110">
        <f t="shared" si="10"/>
        <v>0</v>
      </c>
      <c r="P22" s="111"/>
      <c r="Q22" s="111"/>
      <c r="R22" s="112">
        <f t="shared" si="11"/>
        <v>0</v>
      </c>
      <c r="S22" s="111"/>
      <c r="T22" s="111"/>
      <c r="U22" s="114"/>
      <c r="V22" s="110">
        <f t="shared" si="12"/>
        <v>0</v>
      </c>
      <c r="W22" s="111"/>
      <c r="X22" s="114"/>
      <c r="Y22" s="110">
        <f t="shared" si="13"/>
        <v>0</v>
      </c>
      <c r="Z22" s="113">
        <f t="shared" si="14"/>
        <v>0</v>
      </c>
      <c r="AA22" s="113">
        <f t="shared" si="15"/>
        <v>0</v>
      </c>
      <c r="AB22" s="113">
        <f t="shared" si="15"/>
        <v>0</v>
      </c>
      <c r="AC22" s="112">
        <f t="shared" si="16"/>
        <v>0</v>
      </c>
      <c r="AD22" s="111"/>
      <c r="AE22" s="111"/>
      <c r="AF22" s="111"/>
      <c r="AG22" s="112">
        <f t="shared" si="17"/>
        <v>0</v>
      </c>
      <c r="AH22" s="111"/>
      <c r="AI22" s="115"/>
      <c r="AJ22" s="115"/>
      <c r="AK22" s="112">
        <f t="shared" si="18"/>
        <v>0</v>
      </c>
      <c r="AL22" s="115"/>
      <c r="AM22" s="116"/>
      <c r="AN22" s="117"/>
      <c r="AO22" s="118"/>
      <c r="AP22" s="119"/>
      <c r="AQ22" s="120"/>
      <c r="AR22" s="121"/>
      <c r="AS22" s="119"/>
      <c r="AT22" s="120"/>
    </row>
    <row r="23" spans="1:46" ht="14.25" customHeight="1" thickBot="1" x14ac:dyDescent="0.35">
      <c r="A23" s="171"/>
      <c r="B23" s="122" t="s">
        <v>65</v>
      </c>
      <c r="C23" s="123">
        <f t="shared" si="7"/>
        <v>0</v>
      </c>
      <c r="D23" s="124"/>
      <c r="E23" s="124"/>
      <c r="F23" s="125"/>
      <c r="G23" s="123">
        <f t="shared" si="8"/>
        <v>0</v>
      </c>
      <c r="H23" s="124"/>
      <c r="I23" s="124"/>
      <c r="J23" s="125"/>
      <c r="K23" s="123">
        <f t="shared" si="9"/>
        <v>0</v>
      </c>
      <c r="L23" s="124"/>
      <c r="M23" s="124"/>
      <c r="N23" s="125"/>
      <c r="O23" s="123">
        <f t="shared" si="10"/>
        <v>0</v>
      </c>
      <c r="P23" s="124"/>
      <c r="Q23" s="124"/>
      <c r="R23" s="126">
        <f t="shared" si="11"/>
        <v>0</v>
      </c>
      <c r="S23" s="124"/>
      <c r="T23" s="124"/>
      <c r="U23" s="125"/>
      <c r="V23" s="123">
        <f t="shared" si="12"/>
        <v>0</v>
      </c>
      <c r="W23" s="124"/>
      <c r="X23" s="125"/>
      <c r="Y23" s="123">
        <f t="shared" si="13"/>
        <v>0</v>
      </c>
      <c r="Z23" s="127">
        <f t="shared" si="14"/>
        <v>0</v>
      </c>
      <c r="AA23" s="127">
        <f t="shared" si="15"/>
        <v>0</v>
      </c>
      <c r="AB23" s="127">
        <f t="shared" si="15"/>
        <v>0</v>
      </c>
      <c r="AC23" s="126">
        <f t="shared" si="16"/>
        <v>0</v>
      </c>
      <c r="AD23" s="124"/>
      <c r="AE23" s="124"/>
      <c r="AF23" s="124"/>
      <c r="AG23" s="126">
        <f t="shared" si="17"/>
        <v>0</v>
      </c>
      <c r="AH23" s="124"/>
      <c r="AI23" s="128"/>
      <c r="AJ23" s="128"/>
      <c r="AK23" s="126">
        <f t="shared" si="18"/>
        <v>0</v>
      </c>
      <c r="AL23" s="128"/>
      <c r="AM23" s="129"/>
      <c r="AN23" s="130"/>
      <c r="AO23" s="131"/>
      <c r="AP23" s="132"/>
      <c r="AQ23" s="133"/>
      <c r="AR23" s="134"/>
      <c r="AS23" s="132"/>
      <c r="AT23" s="133"/>
    </row>
    <row r="24" spans="1:46" s="90" customFormat="1" ht="14.25" customHeight="1" x14ac:dyDescent="0.3">
      <c r="A24" s="169" t="s">
        <v>28</v>
      </c>
      <c r="B24" s="135" t="s">
        <v>0</v>
      </c>
      <c r="C24" s="105">
        <f t="shared" si="7"/>
        <v>18</v>
      </c>
      <c r="D24" s="106">
        <f>SUM(D25:D50)</f>
        <v>0</v>
      </c>
      <c r="E24" s="106">
        <f>SUM(E25:E50)</f>
        <v>18</v>
      </c>
      <c r="F24" s="107">
        <f>SUM(F25:F50)</f>
        <v>0</v>
      </c>
      <c r="G24" s="105">
        <f t="shared" si="8"/>
        <v>18</v>
      </c>
      <c r="H24" s="106">
        <f>SUM(H25:H50)</f>
        <v>0</v>
      </c>
      <c r="I24" s="106">
        <f>SUM(I25:I50)</f>
        <v>18</v>
      </c>
      <c r="J24" s="107">
        <f>SUM(J25:J50)</f>
        <v>0</v>
      </c>
      <c r="K24" s="105">
        <f t="shared" si="9"/>
        <v>80</v>
      </c>
      <c r="L24" s="106">
        <f>SUM(L25:L50)</f>
        <v>72</v>
      </c>
      <c r="M24" s="106">
        <f>SUM(M25:M50)</f>
        <v>8</v>
      </c>
      <c r="N24" s="107">
        <f>SUM(N25:N50)</f>
        <v>0</v>
      </c>
      <c r="O24" s="105">
        <f t="shared" si="10"/>
        <v>18</v>
      </c>
      <c r="P24" s="106">
        <f>SUM(P25:P50)</f>
        <v>12</v>
      </c>
      <c r="Q24" s="106">
        <f>SUM(Q25:Q50)</f>
        <v>3</v>
      </c>
      <c r="R24" s="106">
        <f t="shared" si="11"/>
        <v>3</v>
      </c>
      <c r="S24" s="106">
        <f t="shared" ref="S24:X24" si="19">SUM(S25:S50)</f>
        <v>2</v>
      </c>
      <c r="T24" s="106">
        <f t="shared" si="19"/>
        <v>1</v>
      </c>
      <c r="U24" s="107">
        <f t="shared" si="19"/>
        <v>0</v>
      </c>
      <c r="V24" s="105">
        <f t="shared" si="19"/>
        <v>761</v>
      </c>
      <c r="W24" s="106">
        <f t="shared" si="19"/>
        <v>761</v>
      </c>
      <c r="X24" s="107">
        <f t="shared" si="19"/>
        <v>0</v>
      </c>
      <c r="Y24" s="105">
        <f t="shared" si="13"/>
        <v>761</v>
      </c>
      <c r="Z24" s="106">
        <f t="shared" si="14"/>
        <v>0</v>
      </c>
      <c r="AA24" s="106">
        <f t="shared" si="15"/>
        <v>761</v>
      </c>
      <c r="AB24" s="106">
        <f t="shared" si="15"/>
        <v>0</v>
      </c>
      <c r="AC24" s="106">
        <f t="shared" si="16"/>
        <v>761</v>
      </c>
      <c r="AD24" s="106">
        <f>SUM(AD25:AD50)</f>
        <v>0</v>
      </c>
      <c r="AE24" s="106">
        <f>SUM(AE25:AE50)</f>
        <v>761</v>
      </c>
      <c r="AF24" s="106">
        <f>SUM(AF25:AF50)</f>
        <v>0</v>
      </c>
      <c r="AG24" s="106">
        <f t="shared" si="17"/>
        <v>0</v>
      </c>
      <c r="AH24" s="106">
        <f>SUM(AH25:AH50)</f>
        <v>0</v>
      </c>
      <c r="AI24" s="106">
        <f>SUM(AI25:AI50)</f>
        <v>0</v>
      </c>
      <c r="AJ24" s="106">
        <f>SUM(AJ25:AJ50)</f>
        <v>0</v>
      </c>
      <c r="AK24" s="106">
        <f t="shared" si="18"/>
        <v>0</v>
      </c>
      <c r="AL24" s="106">
        <f t="shared" ref="AL24:AT24" si="20">SUM(AL25:AL50)</f>
        <v>0</v>
      </c>
      <c r="AM24" s="108">
        <f t="shared" si="20"/>
        <v>0</v>
      </c>
      <c r="AN24" s="108">
        <f t="shared" si="20"/>
        <v>0</v>
      </c>
      <c r="AO24" s="105">
        <f t="shared" si="20"/>
        <v>0</v>
      </c>
      <c r="AP24" s="106">
        <f t="shared" si="20"/>
        <v>0</v>
      </c>
      <c r="AQ24" s="107">
        <f t="shared" si="20"/>
        <v>0</v>
      </c>
      <c r="AR24" s="105">
        <f t="shared" si="20"/>
        <v>0</v>
      </c>
      <c r="AS24" s="106">
        <f t="shared" si="20"/>
        <v>0</v>
      </c>
      <c r="AT24" s="107">
        <f t="shared" si="20"/>
        <v>0</v>
      </c>
    </row>
    <row r="25" spans="1:46" ht="14.25" customHeight="1" x14ac:dyDescent="0.3">
      <c r="A25" s="170"/>
      <c r="B25" s="136" t="s">
        <v>132</v>
      </c>
      <c r="C25" s="110">
        <f t="shared" si="7"/>
        <v>0</v>
      </c>
      <c r="D25" s="111"/>
      <c r="E25" s="111"/>
      <c r="F25" s="114"/>
      <c r="G25" s="110">
        <f t="shared" si="8"/>
        <v>0</v>
      </c>
      <c r="H25" s="111"/>
      <c r="I25" s="111"/>
      <c r="J25" s="114"/>
      <c r="K25" s="110">
        <f t="shared" si="9"/>
        <v>0</v>
      </c>
      <c r="L25" s="111"/>
      <c r="M25" s="111"/>
      <c r="N25" s="114"/>
      <c r="O25" s="110">
        <f t="shared" si="10"/>
        <v>0</v>
      </c>
      <c r="P25" s="111"/>
      <c r="Q25" s="111"/>
      <c r="R25" s="112">
        <f t="shared" si="11"/>
        <v>0</v>
      </c>
      <c r="S25" s="111"/>
      <c r="T25" s="111"/>
      <c r="U25" s="114"/>
      <c r="V25" s="110">
        <f t="shared" si="12"/>
        <v>0</v>
      </c>
      <c r="W25" s="111"/>
      <c r="X25" s="114"/>
      <c r="Y25" s="110">
        <f t="shared" si="13"/>
        <v>0</v>
      </c>
      <c r="Z25" s="113">
        <f t="shared" si="14"/>
        <v>0</v>
      </c>
      <c r="AA25" s="113">
        <f t="shared" si="15"/>
        <v>0</v>
      </c>
      <c r="AB25" s="113">
        <f t="shared" si="15"/>
        <v>0</v>
      </c>
      <c r="AC25" s="112">
        <f t="shared" si="16"/>
        <v>0</v>
      </c>
      <c r="AD25" s="111"/>
      <c r="AE25" s="111"/>
      <c r="AF25" s="111"/>
      <c r="AG25" s="112">
        <f t="shared" si="17"/>
        <v>0</v>
      </c>
      <c r="AH25" s="111"/>
      <c r="AI25" s="115"/>
      <c r="AJ25" s="115"/>
      <c r="AK25" s="112">
        <f t="shared" si="18"/>
        <v>0</v>
      </c>
      <c r="AL25" s="115"/>
      <c r="AM25" s="116"/>
      <c r="AN25" s="117"/>
      <c r="AO25" s="118"/>
      <c r="AP25" s="119"/>
      <c r="AQ25" s="120"/>
      <c r="AR25" s="121"/>
      <c r="AS25" s="119"/>
      <c r="AT25" s="120"/>
    </row>
    <row r="26" spans="1:46" ht="14.25" customHeight="1" x14ac:dyDescent="0.3">
      <c r="A26" s="170"/>
      <c r="B26" s="136" t="s">
        <v>29</v>
      </c>
      <c r="C26" s="110">
        <f t="shared" si="7"/>
        <v>0</v>
      </c>
      <c r="D26" s="111"/>
      <c r="E26" s="111"/>
      <c r="F26" s="114"/>
      <c r="G26" s="110">
        <f t="shared" si="8"/>
        <v>0</v>
      </c>
      <c r="H26" s="111"/>
      <c r="I26" s="111"/>
      <c r="J26" s="114"/>
      <c r="K26" s="110">
        <f t="shared" si="9"/>
        <v>0</v>
      </c>
      <c r="L26" s="111"/>
      <c r="M26" s="111"/>
      <c r="N26" s="114"/>
      <c r="O26" s="110">
        <f t="shared" si="10"/>
        <v>0</v>
      </c>
      <c r="P26" s="111"/>
      <c r="Q26" s="111"/>
      <c r="R26" s="112">
        <f t="shared" si="11"/>
        <v>0</v>
      </c>
      <c r="S26" s="111"/>
      <c r="T26" s="111"/>
      <c r="U26" s="114"/>
      <c r="V26" s="110">
        <f t="shared" si="12"/>
        <v>0</v>
      </c>
      <c r="W26" s="111"/>
      <c r="X26" s="114"/>
      <c r="Y26" s="110">
        <f t="shared" si="13"/>
        <v>0</v>
      </c>
      <c r="Z26" s="113">
        <f t="shared" si="14"/>
        <v>0</v>
      </c>
      <c r="AA26" s="113">
        <f t="shared" ref="AA26:AA37" si="21">SUM(AE26+AI26+AM26)</f>
        <v>0</v>
      </c>
      <c r="AB26" s="113">
        <f t="shared" ref="AB26:AB49" si="22">SUM(AF26+AJ26+AN26)</f>
        <v>0</v>
      </c>
      <c r="AC26" s="112">
        <f t="shared" si="16"/>
        <v>0</v>
      </c>
      <c r="AD26" s="111"/>
      <c r="AE26" s="111"/>
      <c r="AF26" s="111"/>
      <c r="AG26" s="112">
        <f t="shared" si="17"/>
        <v>0</v>
      </c>
      <c r="AH26" s="111"/>
      <c r="AI26" s="115"/>
      <c r="AJ26" s="115"/>
      <c r="AK26" s="112">
        <f t="shared" si="18"/>
        <v>0</v>
      </c>
      <c r="AL26" s="115"/>
      <c r="AM26" s="116"/>
      <c r="AN26" s="117"/>
      <c r="AO26" s="118"/>
      <c r="AP26" s="119"/>
      <c r="AQ26" s="120"/>
      <c r="AR26" s="121"/>
      <c r="AS26" s="119"/>
      <c r="AT26" s="120"/>
    </row>
    <row r="27" spans="1:46" ht="14.25" customHeight="1" x14ac:dyDescent="0.3">
      <c r="A27" s="170"/>
      <c r="B27" s="136" t="s">
        <v>30</v>
      </c>
      <c r="C27" s="110">
        <f t="shared" si="7"/>
        <v>0</v>
      </c>
      <c r="D27" s="111"/>
      <c r="E27" s="111"/>
      <c r="F27" s="114"/>
      <c r="G27" s="110">
        <f t="shared" si="8"/>
        <v>0</v>
      </c>
      <c r="H27" s="111"/>
      <c r="I27" s="111"/>
      <c r="J27" s="114"/>
      <c r="K27" s="110">
        <f t="shared" si="9"/>
        <v>0</v>
      </c>
      <c r="L27" s="111"/>
      <c r="M27" s="111"/>
      <c r="N27" s="114"/>
      <c r="O27" s="110">
        <f t="shared" si="10"/>
        <v>0</v>
      </c>
      <c r="P27" s="111"/>
      <c r="Q27" s="111"/>
      <c r="R27" s="112">
        <f t="shared" si="11"/>
        <v>0</v>
      </c>
      <c r="S27" s="111"/>
      <c r="T27" s="111"/>
      <c r="U27" s="114"/>
      <c r="V27" s="110">
        <f t="shared" si="12"/>
        <v>0</v>
      </c>
      <c r="W27" s="111"/>
      <c r="X27" s="114"/>
      <c r="Y27" s="110">
        <f t="shared" si="13"/>
        <v>0</v>
      </c>
      <c r="Z27" s="113">
        <f t="shared" si="14"/>
        <v>0</v>
      </c>
      <c r="AA27" s="113">
        <f t="shared" si="21"/>
        <v>0</v>
      </c>
      <c r="AB27" s="113">
        <f t="shared" si="22"/>
        <v>0</v>
      </c>
      <c r="AC27" s="112">
        <f t="shared" si="16"/>
        <v>0</v>
      </c>
      <c r="AD27" s="111"/>
      <c r="AE27" s="111"/>
      <c r="AF27" s="111"/>
      <c r="AG27" s="112">
        <f t="shared" si="17"/>
        <v>0</v>
      </c>
      <c r="AH27" s="111"/>
      <c r="AI27" s="115"/>
      <c r="AJ27" s="115"/>
      <c r="AK27" s="112">
        <f t="shared" si="18"/>
        <v>0</v>
      </c>
      <c r="AL27" s="115"/>
      <c r="AM27" s="116"/>
      <c r="AN27" s="117"/>
      <c r="AO27" s="118"/>
      <c r="AP27" s="119"/>
      <c r="AQ27" s="120"/>
      <c r="AR27" s="121"/>
      <c r="AS27" s="119"/>
      <c r="AT27" s="120"/>
    </row>
    <row r="28" spans="1:46" ht="14.25" customHeight="1" x14ac:dyDescent="0.3">
      <c r="A28" s="170"/>
      <c r="B28" s="136" t="s">
        <v>31</v>
      </c>
      <c r="C28" s="110">
        <f t="shared" si="7"/>
        <v>0</v>
      </c>
      <c r="D28" s="111"/>
      <c r="E28" s="111"/>
      <c r="F28" s="114"/>
      <c r="G28" s="110">
        <f t="shared" si="8"/>
        <v>0</v>
      </c>
      <c r="H28" s="111"/>
      <c r="I28" s="111"/>
      <c r="J28" s="114"/>
      <c r="K28" s="110">
        <f t="shared" si="9"/>
        <v>0</v>
      </c>
      <c r="L28" s="111"/>
      <c r="M28" s="111"/>
      <c r="N28" s="114"/>
      <c r="O28" s="110">
        <f t="shared" si="10"/>
        <v>0</v>
      </c>
      <c r="P28" s="111"/>
      <c r="Q28" s="111"/>
      <c r="R28" s="112">
        <f t="shared" si="11"/>
        <v>0</v>
      </c>
      <c r="S28" s="111"/>
      <c r="T28" s="111"/>
      <c r="U28" s="114"/>
      <c r="V28" s="110">
        <f t="shared" si="12"/>
        <v>0</v>
      </c>
      <c r="W28" s="111"/>
      <c r="X28" s="114"/>
      <c r="Y28" s="110">
        <f t="shared" si="13"/>
        <v>0</v>
      </c>
      <c r="Z28" s="113">
        <f t="shared" si="14"/>
        <v>0</v>
      </c>
      <c r="AA28" s="113">
        <f t="shared" si="21"/>
        <v>0</v>
      </c>
      <c r="AB28" s="113">
        <f t="shared" si="22"/>
        <v>0</v>
      </c>
      <c r="AC28" s="112">
        <f t="shared" si="16"/>
        <v>0</v>
      </c>
      <c r="AD28" s="111"/>
      <c r="AE28" s="111"/>
      <c r="AF28" s="111"/>
      <c r="AG28" s="112">
        <f t="shared" si="17"/>
        <v>0</v>
      </c>
      <c r="AH28" s="111"/>
      <c r="AI28" s="115"/>
      <c r="AJ28" s="115"/>
      <c r="AK28" s="112">
        <f t="shared" si="18"/>
        <v>0</v>
      </c>
      <c r="AL28" s="115"/>
      <c r="AM28" s="116"/>
      <c r="AN28" s="117"/>
      <c r="AO28" s="118"/>
      <c r="AP28" s="119"/>
      <c r="AQ28" s="120"/>
      <c r="AR28" s="121"/>
      <c r="AS28" s="119"/>
      <c r="AT28" s="120"/>
    </row>
    <row r="29" spans="1:46" ht="14.25" customHeight="1" x14ac:dyDescent="0.3">
      <c r="A29" s="170"/>
      <c r="B29" s="136" t="s">
        <v>115</v>
      </c>
      <c r="C29" s="110">
        <f t="shared" si="7"/>
        <v>0</v>
      </c>
      <c r="D29" s="111"/>
      <c r="E29" s="111"/>
      <c r="F29" s="114"/>
      <c r="G29" s="110">
        <f t="shared" si="8"/>
        <v>0</v>
      </c>
      <c r="H29" s="111"/>
      <c r="I29" s="111"/>
      <c r="J29" s="114"/>
      <c r="K29" s="110">
        <f t="shared" si="9"/>
        <v>0</v>
      </c>
      <c r="L29" s="111"/>
      <c r="M29" s="111"/>
      <c r="N29" s="114"/>
      <c r="O29" s="110">
        <f t="shared" si="10"/>
        <v>0</v>
      </c>
      <c r="P29" s="111"/>
      <c r="Q29" s="111"/>
      <c r="R29" s="112">
        <f t="shared" si="11"/>
        <v>0</v>
      </c>
      <c r="S29" s="111"/>
      <c r="T29" s="111"/>
      <c r="U29" s="114"/>
      <c r="V29" s="110">
        <f t="shared" si="12"/>
        <v>0</v>
      </c>
      <c r="W29" s="111"/>
      <c r="X29" s="114"/>
      <c r="Y29" s="110">
        <f t="shared" si="13"/>
        <v>0</v>
      </c>
      <c r="Z29" s="113">
        <f t="shared" si="14"/>
        <v>0</v>
      </c>
      <c r="AA29" s="113">
        <f t="shared" si="21"/>
        <v>0</v>
      </c>
      <c r="AB29" s="113">
        <f t="shared" si="22"/>
        <v>0</v>
      </c>
      <c r="AC29" s="112">
        <f t="shared" si="16"/>
        <v>0</v>
      </c>
      <c r="AD29" s="111"/>
      <c r="AE29" s="111"/>
      <c r="AF29" s="111"/>
      <c r="AG29" s="112">
        <f t="shared" si="17"/>
        <v>0</v>
      </c>
      <c r="AH29" s="111"/>
      <c r="AI29" s="115"/>
      <c r="AJ29" s="115"/>
      <c r="AK29" s="112">
        <f t="shared" si="18"/>
        <v>0</v>
      </c>
      <c r="AL29" s="115"/>
      <c r="AM29" s="116"/>
      <c r="AN29" s="117"/>
      <c r="AO29" s="118"/>
      <c r="AP29" s="119"/>
      <c r="AQ29" s="120"/>
      <c r="AR29" s="121"/>
      <c r="AS29" s="119"/>
      <c r="AT29" s="120"/>
    </row>
    <row r="30" spans="1:46" ht="14.25" customHeight="1" x14ac:dyDescent="0.3">
      <c r="A30" s="170"/>
      <c r="B30" s="137" t="s">
        <v>116</v>
      </c>
      <c r="C30" s="110">
        <f t="shared" si="7"/>
        <v>0</v>
      </c>
      <c r="D30" s="111"/>
      <c r="E30" s="111"/>
      <c r="F30" s="111"/>
      <c r="G30" s="110">
        <f t="shared" si="8"/>
        <v>0</v>
      </c>
      <c r="H30" s="111"/>
      <c r="I30" s="111"/>
      <c r="J30" s="111"/>
      <c r="K30" s="110">
        <f t="shared" si="9"/>
        <v>0</v>
      </c>
      <c r="L30" s="111"/>
      <c r="M30" s="111"/>
      <c r="N30" s="111"/>
      <c r="O30" s="110">
        <f t="shared" si="10"/>
        <v>0</v>
      </c>
      <c r="P30" s="111"/>
      <c r="Q30" s="111"/>
      <c r="R30" s="112">
        <f t="shared" si="11"/>
        <v>0</v>
      </c>
      <c r="S30" s="111"/>
      <c r="T30" s="111"/>
      <c r="U30" s="114"/>
      <c r="V30" s="110">
        <f t="shared" si="12"/>
        <v>0</v>
      </c>
      <c r="W30" s="111"/>
      <c r="X30" s="114"/>
      <c r="Y30" s="110">
        <f t="shared" si="13"/>
        <v>0</v>
      </c>
      <c r="Z30" s="113">
        <f t="shared" si="14"/>
        <v>0</v>
      </c>
      <c r="AA30" s="113">
        <f t="shared" si="21"/>
        <v>0</v>
      </c>
      <c r="AB30" s="113">
        <f t="shared" si="22"/>
        <v>0</v>
      </c>
      <c r="AC30" s="112">
        <f t="shared" si="16"/>
        <v>0</v>
      </c>
      <c r="AD30" s="111"/>
      <c r="AE30" s="111"/>
      <c r="AF30" s="111"/>
      <c r="AG30" s="112">
        <f t="shared" si="17"/>
        <v>0</v>
      </c>
      <c r="AH30" s="111"/>
      <c r="AI30" s="115"/>
      <c r="AJ30" s="115"/>
      <c r="AK30" s="112">
        <f t="shared" si="18"/>
        <v>0</v>
      </c>
      <c r="AL30" s="115"/>
      <c r="AM30" s="116"/>
      <c r="AN30" s="117"/>
      <c r="AO30" s="118"/>
      <c r="AP30" s="119"/>
      <c r="AQ30" s="120"/>
      <c r="AR30" s="121"/>
      <c r="AS30" s="119"/>
      <c r="AT30" s="120"/>
    </row>
    <row r="31" spans="1:46" ht="14.25" customHeight="1" x14ac:dyDescent="0.3">
      <c r="A31" s="170"/>
      <c r="B31" s="109" t="s">
        <v>117</v>
      </c>
      <c r="C31" s="110">
        <f t="shared" si="7"/>
        <v>18</v>
      </c>
      <c r="D31" s="111"/>
      <c r="E31" s="111">
        <v>18</v>
      </c>
      <c r="F31" s="111"/>
      <c r="G31" s="110">
        <f t="shared" si="8"/>
        <v>18</v>
      </c>
      <c r="H31" s="111"/>
      <c r="I31" s="111">
        <v>18</v>
      </c>
      <c r="J31" s="111"/>
      <c r="K31" s="110">
        <f t="shared" si="9"/>
        <v>80</v>
      </c>
      <c r="L31" s="111">
        <v>72</v>
      </c>
      <c r="M31" s="111">
        <v>8</v>
      </c>
      <c r="N31" s="111"/>
      <c r="O31" s="110">
        <f t="shared" si="10"/>
        <v>18</v>
      </c>
      <c r="P31" s="111">
        <v>12</v>
      </c>
      <c r="Q31" s="111">
        <v>3</v>
      </c>
      <c r="R31" s="112">
        <f t="shared" si="11"/>
        <v>3</v>
      </c>
      <c r="S31" s="111">
        <v>2</v>
      </c>
      <c r="T31" s="111">
        <v>1</v>
      </c>
      <c r="U31" s="111"/>
      <c r="V31" s="110">
        <f t="shared" si="12"/>
        <v>761</v>
      </c>
      <c r="W31" s="111">
        <v>761</v>
      </c>
      <c r="X31" s="111"/>
      <c r="Y31" s="110">
        <f t="shared" si="13"/>
        <v>761</v>
      </c>
      <c r="Z31" s="113">
        <f t="shared" si="14"/>
        <v>0</v>
      </c>
      <c r="AA31" s="113">
        <f t="shared" si="21"/>
        <v>761</v>
      </c>
      <c r="AB31" s="113">
        <f t="shared" si="22"/>
        <v>0</v>
      </c>
      <c r="AC31" s="112">
        <f t="shared" si="16"/>
        <v>761</v>
      </c>
      <c r="AD31" s="111"/>
      <c r="AE31" s="111">
        <v>761</v>
      </c>
      <c r="AF31" s="111"/>
      <c r="AG31" s="112">
        <f t="shared" si="17"/>
        <v>0</v>
      </c>
      <c r="AH31" s="111"/>
      <c r="AI31" s="111"/>
      <c r="AJ31" s="111"/>
      <c r="AK31" s="112">
        <f t="shared" si="18"/>
        <v>0</v>
      </c>
      <c r="AL31" s="111"/>
      <c r="AM31" s="111"/>
      <c r="AN31" s="111"/>
      <c r="AO31" s="111"/>
      <c r="AP31" s="111"/>
      <c r="AQ31" s="111"/>
      <c r="AR31" s="111"/>
      <c r="AS31" s="111"/>
      <c r="AT31" s="111"/>
    </row>
    <row r="32" spans="1:46" ht="14.25" customHeight="1" x14ac:dyDescent="0.3">
      <c r="A32" s="170"/>
      <c r="B32" s="109" t="s">
        <v>114</v>
      </c>
      <c r="C32" s="110">
        <f t="shared" si="7"/>
        <v>0</v>
      </c>
      <c r="D32" s="111"/>
      <c r="E32" s="111"/>
      <c r="F32" s="114"/>
      <c r="G32" s="110">
        <f t="shared" si="8"/>
        <v>0</v>
      </c>
      <c r="H32" s="111"/>
      <c r="I32" s="111"/>
      <c r="J32" s="114"/>
      <c r="K32" s="110">
        <f t="shared" si="9"/>
        <v>0</v>
      </c>
      <c r="L32" s="111"/>
      <c r="M32" s="111"/>
      <c r="N32" s="114"/>
      <c r="O32" s="110">
        <f t="shared" si="10"/>
        <v>0</v>
      </c>
      <c r="P32" s="111"/>
      <c r="Q32" s="111"/>
      <c r="R32" s="112">
        <f t="shared" si="11"/>
        <v>0</v>
      </c>
      <c r="S32" s="111"/>
      <c r="T32" s="111"/>
      <c r="U32" s="114"/>
      <c r="V32" s="110">
        <f t="shared" si="12"/>
        <v>0</v>
      </c>
      <c r="W32" s="111"/>
      <c r="X32" s="114"/>
      <c r="Y32" s="110">
        <f t="shared" si="13"/>
        <v>0</v>
      </c>
      <c r="Z32" s="113">
        <f t="shared" si="14"/>
        <v>0</v>
      </c>
      <c r="AA32" s="113">
        <f t="shared" si="21"/>
        <v>0</v>
      </c>
      <c r="AB32" s="113">
        <f t="shared" si="22"/>
        <v>0</v>
      </c>
      <c r="AC32" s="112">
        <f t="shared" si="16"/>
        <v>0</v>
      </c>
      <c r="AD32" s="111"/>
      <c r="AE32" s="111"/>
      <c r="AF32" s="111"/>
      <c r="AG32" s="112">
        <f t="shared" si="17"/>
        <v>0</v>
      </c>
      <c r="AH32" s="111"/>
      <c r="AI32" s="115"/>
      <c r="AJ32" s="115"/>
      <c r="AK32" s="112">
        <f t="shared" si="18"/>
        <v>0</v>
      </c>
      <c r="AL32" s="115"/>
      <c r="AM32" s="116"/>
      <c r="AN32" s="117"/>
      <c r="AO32" s="118"/>
      <c r="AP32" s="119"/>
      <c r="AQ32" s="120"/>
      <c r="AR32" s="121"/>
      <c r="AS32" s="119"/>
      <c r="AT32" s="120"/>
    </row>
    <row r="33" spans="1:46" ht="14.25" customHeight="1" x14ac:dyDescent="0.3">
      <c r="A33" s="170"/>
      <c r="B33" s="109" t="s">
        <v>133</v>
      </c>
      <c r="C33" s="110">
        <f t="shared" si="7"/>
        <v>0</v>
      </c>
      <c r="D33" s="111"/>
      <c r="E33" s="111"/>
      <c r="F33" s="114"/>
      <c r="G33" s="110">
        <f t="shared" si="8"/>
        <v>0</v>
      </c>
      <c r="H33" s="111"/>
      <c r="I33" s="111"/>
      <c r="J33" s="114"/>
      <c r="K33" s="110">
        <f t="shared" si="9"/>
        <v>0</v>
      </c>
      <c r="L33" s="111"/>
      <c r="M33" s="111"/>
      <c r="N33" s="114"/>
      <c r="O33" s="110">
        <f t="shared" si="10"/>
        <v>0</v>
      </c>
      <c r="P33" s="111"/>
      <c r="Q33" s="111"/>
      <c r="R33" s="112">
        <f t="shared" si="11"/>
        <v>0</v>
      </c>
      <c r="S33" s="111"/>
      <c r="T33" s="111"/>
      <c r="U33" s="114"/>
      <c r="V33" s="110">
        <f t="shared" si="12"/>
        <v>0</v>
      </c>
      <c r="W33" s="111"/>
      <c r="X33" s="114"/>
      <c r="Y33" s="110">
        <f t="shared" si="13"/>
        <v>0</v>
      </c>
      <c r="Z33" s="113">
        <f t="shared" si="14"/>
        <v>0</v>
      </c>
      <c r="AA33" s="113">
        <f t="shared" si="21"/>
        <v>0</v>
      </c>
      <c r="AB33" s="113">
        <f t="shared" si="22"/>
        <v>0</v>
      </c>
      <c r="AC33" s="112">
        <f t="shared" si="16"/>
        <v>0</v>
      </c>
      <c r="AD33" s="111"/>
      <c r="AE33" s="111"/>
      <c r="AF33" s="111"/>
      <c r="AG33" s="112">
        <f t="shared" si="17"/>
        <v>0</v>
      </c>
      <c r="AH33" s="111"/>
      <c r="AI33" s="115"/>
      <c r="AJ33" s="115"/>
      <c r="AK33" s="112">
        <f t="shared" si="18"/>
        <v>0</v>
      </c>
      <c r="AL33" s="115"/>
      <c r="AM33" s="116"/>
      <c r="AN33" s="117"/>
      <c r="AO33" s="118"/>
      <c r="AP33" s="119"/>
      <c r="AQ33" s="120"/>
      <c r="AR33" s="121"/>
      <c r="AS33" s="119"/>
      <c r="AT33" s="120"/>
    </row>
    <row r="34" spans="1:46" ht="14.25" customHeight="1" x14ac:dyDescent="0.3">
      <c r="A34" s="170"/>
      <c r="B34" s="109" t="s">
        <v>32</v>
      </c>
      <c r="C34" s="110">
        <f t="shared" si="7"/>
        <v>0</v>
      </c>
      <c r="D34" s="111"/>
      <c r="E34" s="111"/>
      <c r="F34" s="114"/>
      <c r="G34" s="110">
        <f t="shared" si="8"/>
        <v>0</v>
      </c>
      <c r="H34" s="111"/>
      <c r="I34" s="111"/>
      <c r="J34" s="114"/>
      <c r="K34" s="110">
        <f t="shared" si="9"/>
        <v>0</v>
      </c>
      <c r="L34" s="111"/>
      <c r="M34" s="111"/>
      <c r="N34" s="114"/>
      <c r="O34" s="110">
        <f t="shared" si="10"/>
        <v>0</v>
      </c>
      <c r="P34" s="111"/>
      <c r="Q34" s="111"/>
      <c r="R34" s="112">
        <f t="shared" si="11"/>
        <v>0</v>
      </c>
      <c r="S34" s="111"/>
      <c r="T34" s="111"/>
      <c r="U34" s="114"/>
      <c r="V34" s="110">
        <f t="shared" si="12"/>
        <v>0</v>
      </c>
      <c r="W34" s="111"/>
      <c r="X34" s="114"/>
      <c r="Y34" s="110">
        <f t="shared" si="13"/>
        <v>0</v>
      </c>
      <c r="Z34" s="113">
        <f t="shared" si="14"/>
        <v>0</v>
      </c>
      <c r="AA34" s="113">
        <f t="shared" si="21"/>
        <v>0</v>
      </c>
      <c r="AB34" s="113">
        <f t="shared" si="22"/>
        <v>0</v>
      </c>
      <c r="AC34" s="112">
        <f t="shared" si="16"/>
        <v>0</v>
      </c>
      <c r="AD34" s="111"/>
      <c r="AE34" s="111"/>
      <c r="AF34" s="111"/>
      <c r="AG34" s="112">
        <f t="shared" si="17"/>
        <v>0</v>
      </c>
      <c r="AH34" s="111"/>
      <c r="AI34" s="115"/>
      <c r="AJ34" s="115"/>
      <c r="AK34" s="112">
        <f t="shared" si="18"/>
        <v>0</v>
      </c>
      <c r="AL34" s="115"/>
      <c r="AM34" s="116"/>
      <c r="AN34" s="117"/>
      <c r="AO34" s="118"/>
      <c r="AP34" s="119"/>
      <c r="AQ34" s="120"/>
      <c r="AR34" s="121"/>
      <c r="AS34" s="119"/>
      <c r="AT34" s="120"/>
    </row>
    <row r="35" spans="1:46" ht="14.25" customHeight="1" x14ac:dyDescent="0.3">
      <c r="A35" s="170"/>
      <c r="B35" s="109" t="s">
        <v>33</v>
      </c>
      <c r="C35" s="110">
        <f t="shared" si="7"/>
        <v>0</v>
      </c>
      <c r="D35" s="111"/>
      <c r="E35" s="111"/>
      <c r="F35" s="114"/>
      <c r="G35" s="110">
        <f t="shared" si="8"/>
        <v>0</v>
      </c>
      <c r="H35" s="111"/>
      <c r="I35" s="111"/>
      <c r="J35" s="114"/>
      <c r="K35" s="110">
        <f t="shared" si="9"/>
        <v>0</v>
      </c>
      <c r="L35" s="111"/>
      <c r="M35" s="111"/>
      <c r="N35" s="114"/>
      <c r="O35" s="110">
        <f t="shared" si="10"/>
        <v>0</v>
      </c>
      <c r="P35" s="111"/>
      <c r="Q35" s="111"/>
      <c r="R35" s="112">
        <f t="shared" si="11"/>
        <v>0</v>
      </c>
      <c r="S35" s="111"/>
      <c r="T35" s="111"/>
      <c r="U35" s="114"/>
      <c r="V35" s="110">
        <f t="shared" si="12"/>
        <v>0</v>
      </c>
      <c r="W35" s="111"/>
      <c r="X35" s="114"/>
      <c r="Y35" s="110">
        <f t="shared" si="13"/>
        <v>0</v>
      </c>
      <c r="Z35" s="113">
        <f t="shared" si="14"/>
        <v>0</v>
      </c>
      <c r="AA35" s="113">
        <f t="shared" si="21"/>
        <v>0</v>
      </c>
      <c r="AB35" s="113">
        <f t="shared" si="22"/>
        <v>0</v>
      </c>
      <c r="AC35" s="112">
        <f t="shared" si="16"/>
        <v>0</v>
      </c>
      <c r="AD35" s="111"/>
      <c r="AE35" s="111"/>
      <c r="AF35" s="111"/>
      <c r="AG35" s="112">
        <f t="shared" si="17"/>
        <v>0</v>
      </c>
      <c r="AH35" s="111"/>
      <c r="AI35" s="115"/>
      <c r="AJ35" s="115"/>
      <c r="AK35" s="112">
        <f t="shared" si="18"/>
        <v>0</v>
      </c>
      <c r="AL35" s="115"/>
      <c r="AM35" s="116"/>
      <c r="AN35" s="117"/>
      <c r="AO35" s="118"/>
      <c r="AP35" s="119"/>
      <c r="AQ35" s="120"/>
      <c r="AR35" s="121"/>
      <c r="AS35" s="119"/>
      <c r="AT35" s="120"/>
    </row>
    <row r="36" spans="1:46" ht="14.25" customHeight="1" x14ac:dyDescent="0.3">
      <c r="A36" s="170"/>
      <c r="B36" s="109" t="s">
        <v>34</v>
      </c>
      <c r="C36" s="110">
        <f t="shared" si="7"/>
        <v>0</v>
      </c>
      <c r="D36" s="111"/>
      <c r="E36" s="111"/>
      <c r="F36" s="114"/>
      <c r="G36" s="110">
        <f t="shared" si="8"/>
        <v>0</v>
      </c>
      <c r="H36" s="111"/>
      <c r="I36" s="111"/>
      <c r="J36" s="114"/>
      <c r="K36" s="110">
        <f t="shared" si="9"/>
        <v>0</v>
      </c>
      <c r="L36" s="111"/>
      <c r="M36" s="111"/>
      <c r="N36" s="114"/>
      <c r="O36" s="110">
        <f t="shared" si="10"/>
        <v>0</v>
      </c>
      <c r="P36" s="111"/>
      <c r="Q36" s="111"/>
      <c r="R36" s="112">
        <f t="shared" si="11"/>
        <v>0</v>
      </c>
      <c r="S36" s="111"/>
      <c r="T36" s="111"/>
      <c r="U36" s="114"/>
      <c r="V36" s="110">
        <f t="shared" si="12"/>
        <v>0</v>
      </c>
      <c r="W36" s="111"/>
      <c r="X36" s="114"/>
      <c r="Y36" s="110">
        <f t="shared" si="13"/>
        <v>0</v>
      </c>
      <c r="Z36" s="113">
        <f t="shared" si="14"/>
        <v>0</v>
      </c>
      <c r="AA36" s="113">
        <f t="shared" si="21"/>
        <v>0</v>
      </c>
      <c r="AB36" s="113">
        <f t="shared" si="22"/>
        <v>0</v>
      </c>
      <c r="AC36" s="112">
        <f t="shared" si="16"/>
        <v>0</v>
      </c>
      <c r="AD36" s="111"/>
      <c r="AE36" s="111"/>
      <c r="AF36" s="111"/>
      <c r="AG36" s="112">
        <f t="shared" si="17"/>
        <v>0</v>
      </c>
      <c r="AH36" s="111"/>
      <c r="AI36" s="115"/>
      <c r="AJ36" s="115"/>
      <c r="AK36" s="112">
        <f t="shared" si="18"/>
        <v>0</v>
      </c>
      <c r="AL36" s="115"/>
      <c r="AM36" s="116"/>
      <c r="AN36" s="117"/>
      <c r="AO36" s="118"/>
      <c r="AP36" s="119"/>
      <c r="AQ36" s="120"/>
      <c r="AR36" s="121"/>
      <c r="AS36" s="119"/>
      <c r="AT36" s="120"/>
    </row>
    <row r="37" spans="1:46" ht="14.25" customHeight="1" x14ac:dyDescent="0.3">
      <c r="A37" s="170"/>
      <c r="B37" s="109" t="s">
        <v>35</v>
      </c>
      <c r="C37" s="110">
        <f t="shared" si="7"/>
        <v>0</v>
      </c>
      <c r="D37" s="111"/>
      <c r="E37" s="111"/>
      <c r="F37" s="114"/>
      <c r="G37" s="110">
        <f t="shared" si="8"/>
        <v>0</v>
      </c>
      <c r="H37" s="111"/>
      <c r="I37" s="111"/>
      <c r="J37" s="114"/>
      <c r="K37" s="110">
        <f t="shared" si="9"/>
        <v>0</v>
      </c>
      <c r="L37" s="111"/>
      <c r="M37" s="111"/>
      <c r="N37" s="114"/>
      <c r="O37" s="110">
        <f t="shared" si="10"/>
        <v>0</v>
      </c>
      <c r="P37" s="111"/>
      <c r="Q37" s="111"/>
      <c r="R37" s="112">
        <f t="shared" si="11"/>
        <v>0</v>
      </c>
      <c r="S37" s="111"/>
      <c r="T37" s="111"/>
      <c r="U37" s="114"/>
      <c r="V37" s="110">
        <f t="shared" si="12"/>
        <v>0</v>
      </c>
      <c r="W37" s="111"/>
      <c r="X37" s="114"/>
      <c r="Y37" s="110">
        <f t="shared" si="13"/>
        <v>0</v>
      </c>
      <c r="Z37" s="113">
        <f t="shared" si="14"/>
        <v>0</v>
      </c>
      <c r="AA37" s="113">
        <f t="shared" si="21"/>
        <v>0</v>
      </c>
      <c r="AB37" s="113">
        <f t="shared" si="22"/>
        <v>0</v>
      </c>
      <c r="AC37" s="112">
        <f t="shared" si="16"/>
        <v>0</v>
      </c>
      <c r="AD37" s="111"/>
      <c r="AE37" s="111"/>
      <c r="AF37" s="111"/>
      <c r="AG37" s="112">
        <f t="shared" si="17"/>
        <v>0</v>
      </c>
      <c r="AH37" s="111"/>
      <c r="AI37" s="115"/>
      <c r="AJ37" s="115"/>
      <c r="AK37" s="112">
        <f t="shared" si="18"/>
        <v>0</v>
      </c>
      <c r="AL37" s="115"/>
      <c r="AM37" s="116"/>
      <c r="AN37" s="117"/>
      <c r="AO37" s="118"/>
      <c r="AP37" s="119"/>
      <c r="AQ37" s="120"/>
      <c r="AR37" s="121"/>
      <c r="AS37" s="119"/>
      <c r="AT37" s="120"/>
    </row>
    <row r="38" spans="1:46" ht="17.25" customHeight="1" x14ac:dyDescent="0.3">
      <c r="A38" s="170"/>
      <c r="B38" s="138" t="s">
        <v>36</v>
      </c>
      <c r="C38" s="110">
        <f t="shared" si="7"/>
        <v>0</v>
      </c>
      <c r="D38" s="111"/>
      <c r="E38" s="111"/>
      <c r="F38" s="114"/>
      <c r="G38" s="110">
        <f t="shared" si="8"/>
        <v>0</v>
      </c>
      <c r="H38" s="111"/>
      <c r="I38" s="111"/>
      <c r="J38" s="114"/>
      <c r="K38" s="110">
        <f t="shared" si="9"/>
        <v>0</v>
      </c>
      <c r="L38" s="111"/>
      <c r="M38" s="111"/>
      <c r="N38" s="114"/>
      <c r="O38" s="110">
        <f t="shared" si="10"/>
        <v>0</v>
      </c>
      <c r="P38" s="111"/>
      <c r="Q38" s="111"/>
      <c r="R38" s="112">
        <f t="shared" si="11"/>
        <v>0</v>
      </c>
      <c r="S38" s="111"/>
      <c r="T38" s="111"/>
      <c r="U38" s="114"/>
      <c r="V38" s="110">
        <f t="shared" si="12"/>
        <v>0</v>
      </c>
      <c r="W38" s="111"/>
      <c r="X38" s="114"/>
      <c r="Y38" s="110">
        <f t="shared" si="13"/>
        <v>0</v>
      </c>
      <c r="Z38" s="113">
        <f t="shared" si="14"/>
        <v>0</v>
      </c>
      <c r="AA38" s="113">
        <f t="shared" si="15"/>
        <v>0</v>
      </c>
      <c r="AB38" s="113">
        <f t="shared" si="22"/>
        <v>0</v>
      </c>
      <c r="AC38" s="112">
        <f t="shared" si="16"/>
        <v>0</v>
      </c>
      <c r="AD38" s="111"/>
      <c r="AE38" s="111"/>
      <c r="AF38" s="111"/>
      <c r="AG38" s="112">
        <f t="shared" si="17"/>
        <v>0</v>
      </c>
      <c r="AH38" s="111"/>
      <c r="AI38" s="115"/>
      <c r="AJ38" s="115"/>
      <c r="AK38" s="112">
        <f t="shared" si="18"/>
        <v>0</v>
      </c>
      <c r="AL38" s="115"/>
      <c r="AM38" s="116"/>
      <c r="AN38" s="117"/>
      <c r="AO38" s="118"/>
      <c r="AP38" s="119"/>
      <c r="AQ38" s="120"/>
      <c r="AR38" s="121"/>
      <c r="AS38" s="119"/>
      <c r="AT38" s="120"/>
    </row>
    <row r="39" spans="1:46" ht="14.25" customHeight="1" x14ac:dyDescent="0.3">
      <c r="A39" s="170"/>
      <c r="B39" s="109" t="s">
        <v>37</v>
      </c>
      <c r="C39" s="110">
        <f t="shared" si="7"/>
        <v>0</v>
      </c>
      <c r="D39" s="111"/>
      <c r="E39" s="111"/>
      <c r="F39" s="114"/>
      <c r="G39" s="110">
        <f t="shared" si="8"/>
        <v>0</v>
      </c>
      <c r="H39" s="111"/>
      <c r="I39" s="111"/>
      <c r="J39" s="114"/>
      <c r="K39" s="110">
        <f t="shared" si="9"/>
        <v>0</v>
      </c>
      <c r="L39" s="111"/>
      <c r="M39" s="111"/>
      <c r="N39" s="114"/>
      <c r="O39" s="110">
        <f t="shared" si="10"/>
        <v>0</v>
      </c>
      <c r="P39" s="111"/>
      <c r="Q39" s="111"/>
      <c r="R39" s="112">
        <f t="shared" si="11"/>
        <v>0</v>
      </c>
      <c r="S39" s="111"/>
      <c r="T39" s="111"/>
      <c r="U39" s="114"/>
      <c r="V39" s="110">
        <f t="shared" si="12"/>
        <v>0</v>
      </c>
      <c r="W39" s="111"/>
      <c r="X39" s="114"/>
      <c r="Y39" s="110">
        <f t="shared" si="13"/>
        <v>0</v>
      </c>
      <c r="Z39" s="113">
        <f t="shared" si="14"/>
        <v>0</v>
      </c>
      <c r="AA39" s="113">
        <f t="shared" si="15"/>
        <v>0</v>
      </c>
      <c r="AB39" s="113">
        <f t="shared" si="22"/>
        <v>0</v>
      </c>
      <c r="AC39" s="112">
        <f t="shared" si="16"/>
        <v>0</v>
      </c>
      <c r="AD39" s="111"/>
      <c r="AE39" s="111"/>
      <c r="AF39" s="111"/>
      <c r="AG39" s="112">
        <f t="shared" si="17"/>
        <v>0</v>
      </c>
      <c r="AH39" s="111"/>
      <c r="AI39" s="115"/>
      <c r="AJ39" s="115"/>
      <c r="AK39" s="112">
        <f t="shared" si="18"/>
        <v>0</v>
      </c>
      <c r="AL39" s="115"/>
      <c r="AM39" s="116"/>
      <c r="AN39" s="117"/>
      <c r="AO39" s="118"/>
      <c r="AP39" s="119"/>
      <c r="AQ39" s="120"/>
      <c r="AR39" s="121"/>
      <c r="AS39" s="119"/>
      <c r="AT39" s="120"/>
    </row>
    <row r="40" spans="1:46" ht="14.25" customHeight="1" x14ac:dyDescent="0.3">
      <c r="A40" s="170"/>
      <c r="B40" s="109" t="s">
        <v>38</v>
      </c>
      <c r="C40" s="110">
        <f t="shared" si="7"/>
        <v>0</v>
      </c>
      <c r="D40" s="111"/>
      <c r="E40" s="111"/>
      <c r="F40" s="114"/>
      <c r="G40" s="110">
        <f t="shared" si="8"/>
        <v>0</v>
      </c>
      <c r="H40" s="111"/>
      <c r="I40" s="111"/>
      <c r="J40" s="114"/>
      <c r="K40" s="110">
        <f t="shared" si="9"/>
        <v>0</v>
      </c>
      <c r="L40" s="111"/>
      <c r="M40" s="111"/>
      <c r="N40" s="114"/>
      <c r="O40" s="110">
        <f t="shared" si="10"/>
        <v>0</v>
      </c>
      <c r="P40" s="111"/>
      <c r="Q40" s="111"/>
      <c r="R40" s="112">
        <f t="shared" si="11"/>
        <v>0</v>
      </c>
      <c r="S40" s="111"/>
      <c r="T40" s="111"/>
      <c r="U40" s="114"/>
      <c r="V40" s="110">
        <f t="shared" si="12"/>
        <v>0</v>
      </c>
      <c r="W40" s="111"/>
      <c r="X40" s="114"/>
      <c r="Y40" s="110">
        <f t="shared" si="13"/>
        <v>0</v>
      </c>
      <c r="Z40" s="113">
        <f t="shared" si="14"/>
        <v>0</v>
      </c>
      <c r="AA40" s="113">
        <f t="shared" si="15"/>
        <v>0</v>
      </c>
      <c r="AB40" s="113">
        <f t="shared" si="22"/>
        <v>0</v>
      </c>
      <c r="AC40" s="112">
        <f t="shared" si="16"/>
        <v>0</v>
      </c>
      <c r="AD40" s="111"/>
      <c r="AE40" s="111"/>
      <c r="AF40" s="111"/>
      <c r="AG40" s="112">
        <f t="shared" si="17"/>
        <v>0</v>
      </c>
      <c r="AH40" s="111"/>
      <c r="AI40" s="115"/>
      <c r="AJ40" s="115"/>
      <c r="AK40" s="112">
        <f t="shared" si="18"/>
        <v>0</v>
      </c>
      <c r="AL40" s="115"/>
      <c r="AM40" s="116"/>
      <c r="AN40" s="117"/>
      <c r="AO40" s="118"/>
      <c r="AP40" s="119"/>
      <c r="AQ40" s="120"/>
      <c r="AR40" s="121"/>
      <c r="AS40" s="119"/>
      <c r="AT40" s="120"/>
    </row>
    <row r="41" spans="1:46" ht="21.75" customHeight="1" x14ac:dyDescent="0.3">
      <c r="A41" s="170"/>
      <c r="B41" s="109" t="s">
        <v>134</v>
      </c>
      <c r="C41" s="110">
        <f t="shared" si="7"/>
        <v>0</v>
      </c>
      <c r="D41" s="111"/>
      <c r="E41" s="111"/>
      <c r="F41" s="114"/>
      <c r="G41" s="110">
        <f t="shared" si="8"/>
        <v>0</v>
      </c>
      <c r="H41" s="111"/>
      <c r="I41" s="111"/>
      <c r="J41" s="114"/>
      <c r="K41" s="110">
        <f t="shared" si="9"/>
        <v>0</v>
      </c>
      <c r="L41" s="111"/>
      <c r="M41" s="111"/>
      <c r="N41" s="114"/>
      <c r="O41" s="110">
        <f t="shared" si="10"/>
        <v>0</v>
      </c>
      <c r="P41" s="111"/>
      <c r="Q41" s="111"/>
      <c r="R41" s="112">
        <f t="shared" si="11"/>
        <v>0</v>
      </c>
      <c r="S41" s="111"/>
      <c r="T41" s="111"/>
      <c r="U41" s="114"/>
      <c r="V41" s="110">
        <f t="shared" si="12"/>
        <v>0</v>
      </c>
      <c r="W41" s="111"/>
      <c r="X41" s="114"/>
      <c r="Y41" s="110">
        <f t="shared" si="13"/>
        <v>0</v>
      </c>
      <c r="Z41" s="113">
        <f t="shared" si="14"/>
        <v>0</v>
      </c>
      <c r="AA41" s="113">
        <f t="shared" si="15"/>
        <v>0</v>
      </c>
      <c r="AB41" s="113">
        <f t="shared" si="22"/>
        <v>0</v>
      </c>
      <c r="AC41" s="112">
        <f t="shared" si="16"/>
        <v>0</v>
      </c>
      <c r="AD41" s="111"/>
      <c r="AE41" s="111"/>
      <c r="AF41" s="111"/>
      <c r="AG41" s="112">
        <f t="shared" si="17"/>
        <v>0</v>
      </c>
      <c r="AH41" s="111"/>
      <c r="AI41" s="115"/>
      <c r="AJ41" s="115"/>
      <c r="AK41" s="112">
        <f t="shared" si="18"/>
        <v>0</v>
      </c>
      <c r="AL41" s="115"/>
      <c r="AM41" s="116"/>
      <c r="AN41" s="117"/>
      <c r="AO41" s="118"/>
      <c r="AP41" s="119"/>
      <c r="AQ41" s="120"/>
      <c r="AR41" s="121"/>
      <c r="AS41" s="119"/>
      <c r="AT41" s="120"/>
    </row>
    <row r="42" spans="1:46" ht="20.25" customHeight="1" x14ac:dyDescent="0.3">
      <c r="A42" s="170"/>
      <c r="B42" s="109" t="s">
        <v>135</v>
      </c>
      <c r="C42" s="110">
        <f t="shared" si="7"/>
        <v>0</v>
      </c>
      <c r="D42" s="111"/>
      <c r="E42" s="111"/>
      <c r="F42" s="114"/>
      <c r="G42" s="110">
        <f t="shared" si="8"/>
        <v>0</v>
      </c>
      <c r="H42" s="111"/>
      <c r="I42" s="111"/>
      <c r="J42" s="114"/>
      <c r="K42" s="110">
        <f t="shared" si="9"/>
        <v>0</v>
      </c>
      <c r="L42" s="111"/>
      <c r="M42" s="111"/>
      <c r="N42" s="114"/>
      <c r="O42" s="110">
        <f t="shared" si="10"/>
        <v>0</v>
      </c>
      <c r="P42" s="111"/>
      <c r="Q42" s="111"/>
      <c r="R42" s="112">
        <f t="shared" si="11"/>
        <v>0</v>
      </c>
      <c r="S42" s="111"/>
      <c r="T42" s="111"/>
      <c r="U42" s="114"/>
      <c r="V42" s="110">
        <f t="shared" si="12"/>
        <v>0</v>
      </c>
      <c r="W42" s="111"/>
      <c r="X42" s="114"/>
      <c r="Y42" s="110">
        <f t="shared" si="13"/>
        <v>0</v>
      </c>
      <c r="Z42" s="113">
        <f t="shared" si="14"/>
        <v>0</v>
      </c>
      <c r="AA42" s="113">
        <f t="shared" si="15"/>
        <v>0</v>
      </c>
      <c r="AB42" s="113">
        <f t="shared" si="22"/>
        <v>0</v>
      </c>
      <c r="AC42" s="112">
        <f t="shared" si="16"/>
        <v>0</v>
      </c>
      <c r="AD42" s="111"/>
      <c r="AE42" s="111"/>
      <c r="AF42" s="111"/>
      <c r="AG42" s="112">
        <f t="shared" si="17"/>
        <v>0</v>
      </c>
      <c r="AH42" s="111"/>
      <c r="AI42" s="115"/>
      <c r="AJ42" s="115"/>
      <c r="AK42" s="112">
        <f t="shared" si="18"/>
        <v>0</v>
      </c>
      <c r="AL42" s="115"/>
      <c r="AM42" s="116"/>
      <c r="AN42" s="117"/>
      <c r="AO42" s="118"/>
      <c r="AP42" s="119"/>
      <c r="AQ42" s="120"/>
      <c r="AR42" s="121"/>
      <c r="AS42" s="119"/>
      <c r="AT42" s="120"/>
    </row>
    <row r="43" spans="1:46" ht="14.25" customHeight="1" x14ac:dyDescent="0.3">
      <c r="A43" s="170"/>
      <c r="B43" s="109" t="s">
        <v>136</v>
      </c>
      <c r="C43" s="110">
        <f t="shared" si="7"/>
        <v>0</v>
      </c>
      <c r="D43" s="111"/>
      <c r="E43" s="111"/>
      <c r="F43" s="114"/>
      <c r="G43" s="110">
        <f t="shared" si="8"/>
        <v>0</v>
      </c>
      <c r="H43" s="111"/>
      <c r="I43" s="111"/>
      <c r="J43" s="114"/>
      <c r="K43" s="110">
        <f t="shared" si="9"/>
        <v>0</v>
      </c>
      <c r="L43" s="111"/>
      <c r="M43" s="111"/>
      <c r="N43" s="114"/>
      <c r="O43" s="110">
        <f t="shared" si="10"/>
        <v>0</v>
      </c>
      <c r="P43" s="111"/>
      <c r="Q43" s="111"/>
      <c r="R43" s="112">
        <f t="shared" si="11"/>
        <v>0</v>
      </c>
      <c r="S43" s="111"/>
      <c r="T43" s="111"/>
      <c r="U43" s="114"/>
      <c r="V43" s="110">
        <f t="shared" si="12"/>
        <v>0</v>
      </c>
      <c r="W43" s="111"/>
      <c r="X43" s="114"/>
      <c r="Y43" s="110">
        <f t="shared" si="13"/>
        <v>0</v>
      </c>
      <c r="Z43" s="113">
        <f t="shared" si="14"/>
        <v>0</v>
      </c>
      <c r="AA43" s="113">
        <f t="shared" si="15"/>
        <v>0</v>
      </c>
      <c r="AB43" s="113">
        <f t="shared" si="22"/>
        <v>0</v>
      </c>
      <c r="AC43" s="112">
        <f t="shared" si="16"/>
        <v>0</v>
      </c>
      <c r="AD43" s="111"/>
      <c r="AE43" s="111"/>
      <c r="AF43" s="111"/>
      <c r="AG43" s="112">
        <f t="shared" si="17"/>
        <v>0</v>
      </c>
      <c r="AH43" s="111"/>
      <c r="AI43" s="115"/>
      <c r="AJ43" s="115"/>
      <c r="AK43" s="112">
        <f t="shared" si="18"/>
        <v>0</v>
      </c>
      <c r="AL43" s="115"/>
      <c r="AM43" s="116"/>
      <c r="AN43" s="117"/>
      <c r="AO43" s="118"/>
      <c r="AP43" s="119"/>
      <c r="AQ43" s="120"/>
      <c r="AR43" s="121"/>
      <c r="AS43" s="119"/>
      <c r="AT43" s="120"/>
    </row>
    <row r="44" spans="1:46" ht="14.25" customHeight="1" x14ac:dyDescent="0.3">
      <c r="A44" s="170"/>
      <c r="B44" s="109" t="s">
        <v>118</v>
      </c>
      <c r="C44" s="110">
        <f t="shared" si="7"/>
        <v>0</v>
      </c>
      <c r="D44" s="111"/>
      <c r="E44" s="111"/>
      <c r="F44" s="114"/>
      <c r="G44" s="110">
        <f t="shared" si="8"/>
        <v>0</v>
      </c>
      <c r="H44" s="111"/>
      <c r="I44" s="111"/>
      <c r="J44" s="114"/>
      <c r="K44" s="110">
        <f t="shared" si="9"/>
        <v>0</v>
      </c>
      <c r="L44" s="111"/>
      <c r="M44" s="111"/>
      <c r="N44" s="114"/>
      <c r="O44" s="110">
        <f t="shared" si="10"/>
        <v>0</v>
      </c>
      <c r="P44" s="111"/>
      <c r="Q44" s="111"/>
      <c r="R44" s="112">
        <f t="shared" si="11"/>
        <v>0</v>
      </c>
      <c r="S44" s="111"/>
      <c r="T44" s="111"/>
      <c r="U44" s="114"/>
      <c r="V44" s="110">
        <f t="shared" si="12"/>
        <v>0</v>
      </c>
      <c r="W44" s="111"/>
      <c r="X44" s="114"/>
      <c r="Y44" s="110">
        <f t="shared" si="13"/>
        <v>0</v>
      </c>
      <c r="Z44" s="113">
        <f t="shared" si="14"/>
        <v>0</v>
      </c>
      <c r="AA44" s="113">
        <f t="shared" si="15"/>
        <v>0</v>
      </c>
      <c r="AB44" s="113">
        <f t="shared" si="22"/>
        <v>0</v>
      </c>
      <c r="AC44" s="112">
        <f t="shared" si="16"/>
        <v>0</v>
      </c>
      <c r="AD44" s="111"/>
      <c r="AE44" s="111"/>
      <c r="AF44" s="111"/>
      <c r="AG44" s="112">
        <f t="shared" si="17"/>
        <v>0</v>
      </c>
      <c r="AH44" s="111"/>
      <c r="AI44" s="115"/>
      <c r="AJ44" s="115"/>
      <c r="AK44" s="112">
        <f t="shared" si="18"/>
        <v>0</v>
      </c>
      <c r="AL44" s="115"/>
      <c r="AM44" s="116"/>
      <c r="AN44" s="117"/>
      <c r="AO44" s="118"/>
      <c r="AP44" s="119"/>
      <c r="AQ44" s="120"/>
      <c r="AR44" s="121"/>
      <c r="AS44" s="119"/>
      <c r="AT44" s="120"/>
    </row>
    <row r="45" spans="1:46" ht="14.25" customHeight="1" x14ac:dyDescent="0.3">
      <c r="A45" s="170"/>
      <c r="B45" s="109" t="s">
        <v>137</v>
      </c>
      <c r="C45" s="110">
        <f t="shared" si="7"/>
        <v>0</v>
      </c>
      <c r="D45" s="111"/>
      <c r="E45" s="111"/>
      <c r="F45" s="114"/>
      <c r="G45" s="110">
        <f t="shared" si="8"/>
        <v>0</v>
      </c>
      <c r="H45" s="111"/>
      <c r="I45" s="111"/>
      <c r="J45" s="114"/>
      <c r="K45" s="110">
        <f t="shared" si="9"/>
        <v>0</v>
      </c>
      <c r="L45" s="111"/>
      <c r="M45" s="111"/>
      <c r="N45" s="114"/>
      <c r="O45" s="110">
        <f t="shared" si="10"/>
        <v>0</v>
      </c>
      <c r="P45" s="111"/>
      <c r="Q45" s="111"/>
      <c r="R45" s="112">
        <f t="shared" si="11"/>
        <v>0</v>
      </c>
      <c r="S45" s="111"/>
      <c r="T45" s="111"/>
      <c r="U45" s="114"/>
      <c r="V45" s="110">
        <f t="shared" si="12"/>
        <v>0</v>
      </c>
      <c r="W45" s="111"/>
      <c r="X45" s="114"/>
      <c r="Y45" s="110">
        <f t="shared" si="13"/>
        <v>0</v>
      </c>
      <c r="Z45" s="113">
        <f t="shared" si="14"/>
        <v>0</v>
      </c>
      <c r="AA45" s="113">
        <f t="shared" si="15"/>
        <v>0</v>
      </c>
      <c r="AB45" s="113">
        <f t="shared" si="22"/>
        <v>0</v>
      </c>
      <c r="AC45" s="112">
        <f t="shared" si="16"/>
        <v>0</v>
      </c>
      <c r="AD45" s="111"/>
      <c r="AE45" s="111"/>
      <c r="AF45" s="111"/>
      <c r="AG45" s="112">
        <f t="shared" si="17"/>
        <v>0</v>
      </c>
      <c r="AH45" s="111"/>
      <c r="AI45" s="115"/>
      <c r="AJ45" s="115"/>
      <c r="AK45" s="112">
        <f t="shared" si="18"/>
        <v>0</v>
      </c>
      <c r="AL45" s="115"/>
      <c r="AM45" s="116"/>
      <c r="AN45" s="117"/>
      <c r="AO45" s="118"/>
      <c r="AP45" s="119"/>
      <c r="AQ45" s="120"/>
      <c r="AR45" s="121"/>
      <c r="AS45" s="119"/>
      <c r="AT45" s="120"/>
    </row>
    <row r="46" spans="1:46" ht="14.25" customHeight="1" x14ac:dyDescent="0.3">
      <c r="A46" s="170"/>
      <c r="B46" s="109" t="s">
        <v>39</v>
      </c>
      <c r="C46" s="110">
        <f t="shared" si="7"/>
        <v>0</v>
      </c>
      <c r="D46" s="111"/>
      <c r="E46" s="111"/>
      <c r="F46" s="114"/>
      <c r="G46" s="110">
        <f t="shared" si="8"/>
        <v>0</v>
      </c>
      <c r="H46" s="111"/>
      <c r="I46" s="111"/>
      <c r="J46" s="114"/>
      <c r="K46" s="110">
        <f t="shared" si="9"/>
        <v>0</v>
      </c>
      <c r="L46" s="111"/>
      <c r="M46" s="111"/>
      <c r="N46" s="114"/>
      <c r="O46" s="110">
        <f t="shared" si="10"/>
        <v>0</v>
      </c>
      <c r="P46" s="111"/>
      <c r="Q46" s="111"/>
      <c r="R46" s="112">
        <f t="shared" si="11"/>
        <v>0</v>
      </c>
      <c r="S46" s="111"/>
      <c r="T46" s="111"/>
      <c r="U46" s="114"/>
      <c r="V46" s="110">
        <f t="shared" si="12"/>
        <v>0</v>
      </c>
      <c r="W46" s="111"/>
      <c r="X46" s="114"/>
      <c r="Y46" s="110">
        <f t="shared" si="13"/>
        <v>0</v>
      </c>
      <c r="Z46" s="113">
        <f t="shared" si="14"/>
        <v>0</v>
      </c>
      <c r="AA46" s="113">
        <f t="shared" si="15"/>
        <v>0</v>
      </c>
      <c r="AB46" s="113">
        <f t="shared" si="22"/>
        <v>0</v>
      </c>
      <c r="AC46" s="112">
        <f t="shared" si="16"/>
        <v>0</v>
      </c>
      <c r="AD46" s="111"/>
      <c r="AE46" s="111"/>
      <c r="AF46" s="111"/>
      <c r="AG46" s="112">
        <f t="shared" si="17"/>
        <v>0</v>
      </c>
      <c r="AH46" s="111"/>
      <c r="AI46" s="115"/>
      <c r="AJ46" s="115"/>
      <c r="AK46" s="112">
        <f t="shared" si="18"/>
        <v>0</v>
      </c>
      <c r="AL46" s="115"/>
      <c r="AM46" s="116"/>
      <c r="AN46" s="117"/>
      <c r="AO46" s="118"/>
      <c r="AP46" s="119"/>
      <c r="AQ46" s="120"/>
      <c r="AR46" s="121"/>
      <c r="AS46" s="119"/>
      <c r="AT46" s="120"/>
    </row>
    <row r="47" spans="1:46" ht="14.25" customHeight="1" x14ac:dyDescent="0.3">
      <c r="A47" s="170"/>
      <c r="B47" s="109" t="s">
        <v>40</v>
      </c>
      <c r="C47" s="110">
        <f t="shared" si="7"/>
        <v>0</v>
      </c>
      <c r="D47" s="111"/>
      <c r="E47" s="111"/>
      <c r="F47" s="114"/>
      <c r="G47" s="110">
        <f t="shared" si="8"/>
        <v>0</v>
      </c>
      <c r="H47" s="111"/>
      <c r="I47" s="111"/>
      <c r="J47" s="114"/>
      <c r="K47" s="110">
        <f t="shared" si="9"/>
        <v>0</v>
      </c>
      <c r="L47" s="111"/>
      <c r="M47" s="111"/>
      <c r="N47" s="114"/>
      <c r="O47" s="110">
        <f t="shared" si="10"/>
        <v>0</v>
      </c>
      <c r="P47" s="111"/>
      <c r="Q47" s="111"/>
      <c r="R47" s="112">
        <f t="shared" si="11"/>
        <v>0</v>
      </c>
      <c r="S47" s="111"/>
      <c r="T47" s="111"/>
      <c r="U47" s="114"/>
      <c r="V47" s="110">
        <f t="shared" si="12"/>
        <v>0</v>
      </c>
      <c r="W47" s="111"/>
      <c r="X47" s="114"/>
      <c r="Y47" s="110">
        <f t="shared" si="13"/>
        <v>0</v>
      </c>
      <c r="Z47" s="113">
        <f t="shared" si="14"/>
        <v>0</v>
      </c>
      <c r="AA47" s="113">
        <f t="shared" si="15"/>
        <v>0</v>
      </c>
      <c r="AB47" s="113">
        <f t="shared" si="22"/>
        <v>0</v>
      </c>
      <c r="AC47" s="112">
        <f t="shared" si="16"/>
        <v>0</v>
      </c>
      <c r="AD47" s="111"/>
      <c r="AE47" s="111"/>
      <c r="AF47" s="111"/>
      <c r="AG47" s="112">
        <f t="shared" si="17"/>
        <v>0</v>
      </c>
      <c r="AH47" s="111"/>
      <c r="AI47" s="115"/>
      <c r="AJ47" s="115"/>
      <c r="AK47" s="112">
        <f t="shared" si="18"/>
        <v>0</v>
      </c>
      <c r="AL47" s="115"/>
      <c r="AM47" s="116"/>
      <c r="AN47" s="117"/>
      <c r="AO47" s="118"/>
      <c r="AP47" s="119"/>
      <c r="AQ47" s="120"/>
      <c r="AR47" s="121"/>
      <c r="AS47" s="119"/>
      <c r="AT47" s="120"/>
    </row>
    <row r="48" spans="1:46" ht="14.25" customHeight="1" x14ac:dyDescent="0.3">
      <c r="A48" s="170"/>
      <c r="B48" s="109" t="s">
        <v>41</v>
      </c>
      <c r="C48" s="110">
        <f t="shared" si="7"/>
        <v>0</v>
      </c>
      <c r="D48" s="111"/>
      <c r="E48" s="111"/>
      <c r="F48" s="114"/>
      <c r="G48" s="110">
        <f t="shared" si="8"/>
        <v>0</v>
      </c>
      <c r="H48" s="111"/>
      <c r="I48" s="111"/>
      <c r="J48" s="114"/>
      <c r="K48" s="110">
        <f t="shared" si="9"/>
        <v>0</v>
      </c>
      <c r="L48" s="111"/>
      <c r="M48" s="111"/>
      <c r="N48" s="114"/>
      <c r="O48" s="110">
        <f t="shared" si="10"/>
        <v>0</v>
      </c>
      <c r="P48" s="111"/>
      <c r="Q48" s="111"/>
      <c r="R48" s="112">
        <f t="shared" si="11"/>
        <v>0</v>
      </c>
      <c r="S48" s="111"/>
      <c r="T48" s="111"/>
      <c r="U48" s="114"/>
      <c r="V48" s="110">
        <f t="shared" si="12"/>
        <v>0</v>
      </c>
      <c r="W48" s="111"/>
      <c r="X48" s="114"/>
      <c r="Y48" s="110">
        <f t="shared" si="13"/>
        <v>0</v>
      </c>
      <c r="Z48" s="113">
        <f t="shared" si="14"/>
        <v>0</v>
      </c>
      <c r="AA48" s="113">
        <f t="shared" si="15"/>
        <v>0</v>
      </c>
      <c r="AB48" s="113">
        <f t="shared" si="22"/>
        <v>0</v>
      </c>
      <c r="AC48" s="112">
        <f t="shared" si="16"/>
        <v>0</v>
      </c>
      <c r="AD48" s="111"/>
      <c r="AE48" s="111"/>
      <c r="AF48" s="111"/>
      <c r="AG48" s="112">
        <f t="shared" si="17"/>
        <v>0</v>
      </c>
      <c r="AH48" s="111"/>
      <c r="AI48" s="115"/>
      <c r="AJ48" s="115"/>
      <c r="AK48" s="112">
        <f t="shared" si="18"/>
        <v>0</v>
      </c>
      <c r="AL48" s="115"/>
      <c r="AM48" s="116"/>
      <c r="AN48" s="117"/>
      <c r="AO48" s="118"/>
      <c r="AP48" s="119"/>
      <c r="AQ48" s="120"/>
      <c r="AR48" s="121"/>
      <c r="AS48" s="119"/>
      <c r="AT48" s="120"/>
    </row>
    <row r="49" spans="1:46" ht="23.25" customHeight="1" x14ac:dyDescent="0.3">
      <c r="A49" s="170"/>
      <c r="B49" s="109" t="s">
        <v>138</v>
      </c>
      <c r="C49" s="110">
        <f t="shared" si="7"/>
        <v>0</v>
      </c>
      <c r="D49" s="111"/>
      <c r="E49" s="111"/>
      <c r="F49" s="114"/>
      <c r="G49" s="110">
        <f t="shared" si="8"/>
        <v>0</v>
      </c>
      <c r="H49" s="111"/>
      <c r="I49" s="111"/>
      <c r="J49" s="114"/>
      <c r="K49" s="110">
        <f t="shared" si="9"/>
        <v>0</v>
      </c>
      <c r="L49" s="111"/>
      <c r="M49" s="111"/>
      <c r="N49" s="114"/>
      <c r="O49" s="110">
        <f t="shared" si="10"/>
        <v>0</v>
      </c>
      <c r="P49" s="111"/>
      <c r="Q49" s="111"/>
      <c r="R49" s="112">
        <f t="shared" si="11"/>
        <v>0</v>
      </c>
      <c r="S49" s="111"/>
      <c r="T49" s="111"/>
      <c r="U49" s="114"/>
      <c r="V49" s="110">
        <f t="shared" si="12"/>
        <v>0</v>
      </c>
      <c r="W49" s="111"/>
      <c r="X49" s="114"/>
      <c r="Y49" s="110">
        <f t="shared" si="13"/>
        <v>0</v>
      </c>
      <c r="Z49" s="113">
        <f t="shared" si="14"/>
        <v>0</v>
      </c>
      <c r="AA49" s="113">
        <f t="shared" si="15"/>
        <v>0</v>
      </c>
      <c r="AB49" s="113">
        <f t="shared" si="22"/>
        <v>0</v>
      </c>
      <c r="AC49" s="112">
        <f t="shared" si="16"/>
        <v>0</v>
      </c>
      <c r="AD49" s="111"/>
      <c r="AE49" s="111"/>
      <c r="AF49" s="111"/>
      <c r="AG49" s="112">
        <f t="shared" si="17"/>
        <v>0</v>
      </c>
      <c r="AH49" s="111"/>
      <c r="AI49" s="115"/>
      <c r="AJ49" s="115"/>
      <c r="AK49" s="112">
        <f t="shared" si="18"/>
        <v>0</v>
      </c>
      <c r="AL49" s="115"/>
      <c r="AM49" s="116"/>
      <c r="AN49" s="117"/>
      <c r="AO49" s="118"/>
      <c r="AP49" s="119"/>
      <c r="AQ49" s="120"/>
      <c r="AR49" s="121"/>
      <c r="AS49" s="119"/>
      <c r="AT49" s="120"/>
    </row>
    <row r="50" spans="1:46" ht="14.25" customHeight="1" thickBot="1" x14ac:dyDescent="0.35">
      <c r="A50" s="171"/>
      <c r="B50" s="122" t="s">
        <v>65</v>
      </c>
      <c r="C50" s="123">
        <f t="shared" si="7"/>
        <v>0</v>
      </c>
      <c r="D50" s="124"/>
      <c r="E50" s="124"/>
      <c r="F50" s="125"/>
      <c r="G50" s="123">
        <f t="shared" si="8"/>
        <v>0</v>
      </c>
      <c r="H50" s="124"/>
      <c r="I50" s="124"/>
      <c r="J50" s="125"/>
      <c r="K50" s="123">
        <f t="shared" si="9"/>
        <v>0</v>
      </c>
      <c r="L50" s="124"/>
      <c r="M50" s="124"/>
      <c r="N50" s="125"/>
      <c r="O50" s="123">
        <f t="shared" si="10"/>
        <v>0</v>
      </c>
      <c r="P50" s="124"/>
      <c r="Q50" s="124"/>
      <c r="R50" s="126">
        <f t="shared" si="11"/>
        <v>0</v>
      </c>
      <c r="S50" s="124"/>
      <c r="T50" s="124"/>
      <c r="U50" s="125"/>
      <c r="V50" s="123">
        <f t="shared" si="12"/>
        <v>0</v>
      </c>
      <c r="W50" s="124"/>
      <c r="X50" s="125"/>
      <c r="Y50" s="123">
        <f t="shared" si="13"/>
        <v>0</v>
      </c>
      <c r="Z50" s="127">
        <f t="shared" si="14"/>
        <v>0</v>
      </c>
      <c r="AA50" s="127">
        <f t="shared" si="15"/>
        <v>0</v>
      </c>
      <c r="AB50" s="127">
        <f t="shared" si="15"/>
        <v>0</v>
      </c>
      <c r="AC50" s="126">
        <f t="shared" si="16"/>
        <v>0</v>
      </c>
      <c r="AD50" s="124"/>
      <c r="AE50" s="124"/>
      <c r="AF50" s="124"/>
      <c r="AG50" s="126">
        <f t="shared" si="17"/>
        <v>0</v>
      </c>
      <c r="AH50" s="124"/>
      <c r="AI50" s="128"/>
      <c r="AJ50" s="128"/>
      <c r="AK50" s="126">
        <f t="shared" si="18"/>
        <v>0</v>
      </c>
      <c r="AL50" s="128"/>
      <c r="AM50" s="129"/>
      <c r="AN50" s="130"/>
      <c r="AO50" s="131"/>
      <c r="AP50" s="132"/>
      <c r="AQ50" s="133"/>
      <c r="AR50" s="134"/>
      <c r="AS50" s="132"/>
      <c r="AT50" s="133"/>
    </row>
    <row r="51" spans="1:46" s="90" customFormat="1" ht="14.25" customHeight="1" x14ac:dyDescent="0.3">
      <c r="A51" s="169" t="s">
        <v>42</v>
      </c>
      <c r="B51" s="135" t="s">
        <v>0</v>
      </c>
      <c r="C51" s="105">
        <f t="shared" si="7"/>
        <v>0</v>
      </c>
      <c r="D51" s="106">
        <f>SUM(D52:D62)</f>
        <v>0</v>
      </c>
      <c r="E51" s="106">
        <f>SUM(E52:E62)</f>
        <v>0</v>
      </c>
      <c r="F51" s="107">
        <f>SUM(F52:F62)</f>
        <v>0</v>
      </c>
      <c r="G51" s="105">
        <f t="shared" si="8"/>
        <v>0</v>
      </c>
      <c r="H51" s="106">
        <f>SUM(H52:H62)</f>
        <v>0</v>
      </c>
      <c r="I51" s="106">
        <f>SUM(I52:I62)</f>
        <v>0</v>
      </c>
      <c r="J51" s="107">
        <f>SUM(J52:J62)</f>
        <v>0</v>
      </c>
      <c r="K51" s="105">
        <f t="shared" si="9"/>
        <v>0</v>
      </c>
      <c r="L51" s="106">
        <f>SUM(L52:L62)</f>
        <v>0</v>
      </c>
      <c r="M51" s="106">
        <f>SUM(M52:M62)</f>
        <v>0</v>
      </c>
      <c r="N51" s="107">
        <f>SUM(N52:N62)</f>
        <v>0</v>
      </c>
      <c r="O51" s="105">
        <f t="shared" si="10"/>
        <v>0</v>
      </c>
      <c r="P51" s="106">
        <f>SUM(P52:P62)</f>
        <v>0</v>
      </c>
      <c r="Q51" s="106">
        <f>SUM(Q52:Q62)</f>
        <v>0</v>
      </c>
      <c r="R51" s="106">
        <f t="shared" si="11"/>
        <v>0</v>
      </c>
      <c r="S51" s="106">
        <f t="shared" ref="S51:X51" si="23">SUM(S52:S62)</f>
        <v>0</v>
      </c>
      <c r="T51" s="106">
        <f t="shared" si="23"/>
        <v>0</v>
      </c>
      <c r="U51" s="107">
        <f t="shared" si="23"/>
        <v>0</v>
      </c>
      <c r="V51" s="105">
        <f t="shared" si="23"/>
        <v>0</v>
      </c>
      <c r="W51" s="106">
        <f t="shared" si="23"/>
        <v>0</v>
      </c>
      <c r="X51" s="107">
        <f t="shared" si="23"/>
        <v>0</v>
      </c>
      <c r="Y51" s="105">
        <f t="shared" si="13"/>
        <v>0</v>
      </c>
      <c r="Z51" s="106">
        <f t="shared" si="14"/>
        <v>0</v>
      </c>
      <c r="AA51" s="106">
        <f t="shared" si="15"/>
        <v>0</v>
      </c>
      <c r="AB51" s="106">
        <f t="shared" si="15"/>
        <v>0</v>
      </c>
      <c r="AC51" s="106">
        <f t="shared" si="16"/>
        <v>0</v>
      </c>
      <c r="AD51" s="106">
        <f>SUM(AD52:AD62)</f>
        <v>0</v>
      </c>
      <c r="AE51" s="106">
        <f>SUM(AE52:AE62)</f>
        <v>0</v>
      </c>
      <c r="AF51" s="106">
        <f>SUM(AF52:AF62)</f>
        <v>0</v>
      </c>
      <c r="AG51" s="106">
        <f t="shared" si="17"/>
        <v>0</v>
      </c>
      <c r="AH51" s="106">
        <f>SUM(AH52:AH62)</f>
        <v>0</v>
      </c>
      <c r="AI51" s="106">
        <f>SUM(AI52:AI62)</f>
        <v>0</v>
      </c>
      <c r="AJ51" s="106">
        <f>SUM(AJ52:AJ62)</f>
        <v>0</v>
      </c>
      <c r="AK51" s="106">
        <f t="shared" si="18"/>
        <v>0</v>
      </c>
      <c r="AL51" s="106">
        <f t="shared" ref="AL51:AT51" si="24">SUM(AL52:AL62)</f>
        <v>0</v>
      </c>
      <c r="AM51" s="108">
        <f t="shared" si="24"/>
        <v>0</v>
      </c>
      <c r="AN51" s="108">
        <f t="shared" si="24"/>
        <v>0</v>
      </c>
      <c r="AO51" s="105">
        <f t="shared" si="24"/>
        <v>0</v>
      </c>
      <c r="AP51" s="106">
        <f t="shared" si="24"/>
        <v>0</v>
      </c>
      <c r="AQ51" s="107">
        <f t="shared" si="24"/>
        <v>0</v>
      </c>
      <c r="AR51" s="105">
        <f t="shared" si="24"/>
        <v>0</v>
      </c>
      <c r="AS51" s="106">
        <f t="shared" si="24"/>
        <v>0</v>
      </c>
      <c r="AT51" s="107">
        <f t="shared" si="24"/>
        <v>0</v>
      </c>
    </row>
    <row r="52" spans="1:46" ht="14.25" customHeight="1" x14ac:dyDescent="0.3">
      <c r="A52" s="170"/>
      <c r="B52" s="109" t="s">
        <v>5</v>
      </c>
      <c r="C52" s="110">
        <f t="shared" si="7"/>
        <v>0</v>
      </c>
      <c r="D52" s="111"/>
      <c r="E52" s="111"/>
      <c r="F52" s="114"/>
      <c r="G52" s="110">
        <f t="shared" si="8"/>
        <v>0</v>
      </c>
      <c r="H52" s="111"/>
      <c r="I52" s="111"/>
      <c r="J52" s="114"/>
      <c r="K52" s="110">
        <f t="shared" si="9"/>
        <v>0</v>
      </c>
      <c r="L52" s="111"/>
      <c r="M52" s="111"/>
      <c r="N52" s="114"/>
      <c r="O52" s="110">
        <f t="shared" si="10"/>
        <v>0</v>
      </c>
      <c r="P52" s="111"/>
      <c r="Q52" s="111"/>
      <c r="R52" s="112">
        <f t="shared" si="11"/>
        <v>0</v>
      </c>
      <c r="S52" s="111"/>
      <c r="T52" s="111"/>
      <c r="U52" s="114"/>
      <c r="V52" s="110">
        <f t="shared" si="12"/>
        <v>0</v>
      </c>
      <c r="W52" s="111"/>
      <c r="X52" s="114"/>
      <c r="Y52" s="110">
        <f t="shared" si="13"/>
        <v>0</v>
      </c>
      <c r="Z52" s="113">
        <f t="shared" si="14"/>
        <v>0</v>
      </c>
      <c r="AA52" s="113">
        <f t="shared" si="15"/>
        <v>0</v>
      </c>
      <c r="AB52" s="113">
        <f t="shared" si="15"/>
        <v>0</v>
      </c>
      <c r="AC52" s="112">
        <f t="shared" si="16"/>
        <v>0</v>
      </c>
      <c r="AD52" s="111"/>
      <c r="AE52" s="111"/>
      <c r="AF52" s="111"/>
      <c r="AG52" s="112">
        <f t="shared" si="17"/>
        <v>0</v>
      </c>
      <c r="AH52" s="111"/>
      <c r="AI52" s="115"/>
      <c r="AJ52" s="115"/>
      <c r="AK52" s="112">
        <f t="shared" si="18"/>
        <v>0</v>
      </c>
      <c r="AL52" s="115"/>
      <c r="AM52" s="116"/>
      <c r="AN52" s="117"/>
      <c r="AO52" s="118"/>
      <c r="AP52" s="119"/>
      <c r="AQ52" s="120"/>
      <c r="AR52" s="121"/>
      <c r="AS52" s="119"/>
      <c r="AT52" s="120"/>
    </row>
    <row r="53" spans="1:46" ht="15" customHeight="1" x14ac:dyDescent="0.3">
      <c r="A53" s="170"/>
      <c r="B53" s="109" t="s">
        <v>10</v>
      </c>
      <c r="C53" s="110">
        <f t="shared" si="7"/>
        <v>0</v>
      </c>
      <c r="D53" s="111"/>
      <c r="E53" s="111"/>
      <c r="F53" s="114"/>
      <c r="G53" s="110">
        <f t="shared" si="8"/>
        <v>0</v>
      </c>
      <c r="H53" s="111"/>
      <c r="I53" s="111"/>
      <c r="J53" s="114"/>
      <c r="K53" s="110">
        <f t="shared" si="9"/>
        <v>0</v>
      </c>
      <c r="L53" s="111"/>
      <c r="M53" s="111"/>
      <c r="N53" s="114"/>
      <c r="O53" s="110">
        <f t="shared" si="10"/>
        <v>0</v>
      </c>
      <c r="P53" s="111"/>
      <c r="Q53" s="111"/>
      <c r="R53" s="112">
        <f t="shared" si="11"/>
        <v>0</v>
      </c>
      <c r="S53" s="111"/>
      <c r="T53" s="111"/>
      <c r="U53" s="114"/>
      <c r="V53" s="110">
        <f t="shared" si="12"/>
        <v>0</v>
      </c>
      <c r="W53" s="111"/>
      <c r="X53" s="114"/>
      <c r="Y53" s="110">
        <f t="shared" si="13"/>
        <v>0</v>
      </c>
      <c r="Z53" s="113">
        <f t="shared" si="14"/>
        <v>0</v>
      </c>
      <c r="AA53" s="113">
        <f t="shared" si="15"/>
        <v>0</v>
      </c>
      <c r="AB53" s="113">
        <f t="shared" si="15"/>
        <v>0</v>
      </c>
      <c r="AC53" s="112">
        <f t="shared" si="16"/>
        <v>0</v>
      </c>
      <c r="AD53" s="111"/>
      <c r="AE53" s="111"/>
      <c r="AF53" s="111"/>
      <c r="AG53" s="112">
        <f t="shared" si="17"/>
        <v>0</v>
      </c>
      <c r="AH53" s="111"/>
      <c r="AI53" s="115"/>
      <c r="AJ53" s="115"/>
      <c r="AK53" s="112">
        <f t="shared" si="18"/>
        <v>0</v>
      </c>
      <c r="AL53" s="115"/>
      <c r="AM53" s="116"/>
      <c r="AN53" s="117"/>
      <c r="AO53" s="118"/>
      <c r="AP53" s="119"/>
      <c r="AQ53" s="120"/>
      <c r="AR53" s="121"/>
      <c r="AS53" s="119"/>
      <c r="AT53" s="120"/>
    </row>
    <row r="54" spans="1:46" ht="14.25" customHeight="1" x14ac:dyDescent="0.3">
      <c r="A54" s="170"/>
      <c r="B54" s="109" t="s">
        <v>43</v>
      </c>
      <c r="C54" s="110">
        <f t="shared" si="7"/>
        <v>0</v>
      </c>
      <c r="D54" s="111"/>
      <c r="E54" s="111"/>
      <c r="F54" s="114"/>
      <c r="G54" s="110">
        <f t="shared" si="8"/>
        <v>0</v>
      </c>
      <c r="H54" s="111"/>
      <c r="I54" s="111"/>
      <c r="J54" s="114"/>
      <c r="K54" s="110">
        <f t="shared" si="9"/>
        <v>0</v>
      </c>
      <c r="L54" s="111"/>
      <c r="M54" s="111"/>
      <c r="N54" s="114"/>
      <c r="O54" s="110">
        <f t="shared" si="10"/>
        <v>0</v>
      </c>
      <c r="P54" s="111"/>
      <c r="Q54" s="111"/>
      <c r="R54" s="112">
        <f t="shared" si="11"/>
        <v>0</v>
      </c>
      <c r="S54" s="111"/>
      <c r="T54" s="111"/>
      <c r="U54" s="114"/>
      <c r="V54" s="110">
        <f t="shared" si="12"/>
        <v>0</v>
      </c>
      <c r="W54" s="111"/>
      <c r="X54" s="114"/>
      <c r="Y54" s="110">
        <f t="shared" si="13"/>
        <v>0</v>
      </c>
      <c r="Z54" s="113">
        <f t="shared" si="14"/>
        <v>0</v>
      </c>
      <c r="AA54" s="113">
        <f t="shared" ref="AA54:AA61" si="25">SUM(AE54+AI54+AM54)</f>
        <v>0</v>
      </c>
      <c r="AB54" s="113">
        <f t="shared" ref="AB54:AB61" si="26">SUM(AF54+AJ54+AN54)</f>
        <v>0</v>
      </c>
      <c r="AC54" s="112">
        <f t="shared" si="16"/>
        <v>0</v>
      </c>
      <c r="AD54" s="111"/>
      <c r="AE54" s="111"/>
      <c r="AF54" s="111"/>
      <c r="AG54" s="112">
        <f t="shared" si="17"/>
        <v>0</v>
      </c>
      <c r="AH54" s="111"/>
      <c r="AI54" s="115"/>
      <c r="AJ54" s="115"/>
      <c r="AK54" s="112">
        <f t="shared" si="18"/>
        <v>0</v>
      </c>
      <c r="AL54" s="115"/>
      <c r="AM54" s="116"/>
      <c r="AN54" s="117"/>
      <c r="AO54" s="118"/>
      <c r="AP54" s="119"/>
      <c r="AQ54" s="120"/>
      <c r="AR54" s="121"/>
      <c r="AS54" s="119"/>
      <c r="AT54" s="120"/>
    </row>
    <row r="55" spans="1:46" ht="26.25" customHeight="1" x14ac:dyDescent="0.3">
      <c r="A55" s="170"/>
      <c r="B55" s="139" t="s">
        <v>139</v>
      </c>
      <c r="C55" s="110">
        <f t="shared" si="7"/>
        <v>0</v>
      </c>
      <c r="D55" s="111"/>
      <c r="E55" s="111"/>
      <c r="F55" s="114"/>
      <c r="G55" s="110">
        <f t="shared" si="8"/>
        <v>0</v>
      </c>
      <c r="H55" s="111"/>
      <c r="I55" s="111"/>
      <c r="J55" s="114"/>
      <c r="K55" s="110">
        <f t="shared" si="9"/>
        <v>0</v>
      </c>
      <c r="L55" s="111"/>
      <c r="M55" s="111"/>
      <c r="N55" s="114"/>
      <c r="O55" s="110">
        <f t="shared" si="10"/>
        <v>0</v>
      </c>
      <c r="P55" s="111"/>
      <c r="Q55" s="111"/>
      <c r="R55" s="112">
        <f t="shared" si="11"/>
        <v>0</v>
      </c>
      <c r="S55" s="111"/>
      <c r="T55" s="111"/>
      <c r="U55" s="114"/>
      <c r="V55" s="110">
        <f t="shared" si="12"/>
        <v>0</v>
      </c>
      <c r="W55" s="111"/>
      <c r="X55" s="114"/>
      <c r="Y55" s="110">
        <f t="shared" si="13"/>
        <v>0</v>
      </c>
      <c r="Z55" s="113">
        <f t="shared" si="14"/>
        <v>0</v>
      </c>
      <c r="AA55" s="113">
        <f t="shared" si="25"/>
        <v>0</v>
      </c>
      <c r="AB55" s="113">
        <f t="shared" si="26"/>
        <v>0</v>
      </c>
      <c r="AC55" s="112">
        <f t="shared" si="16"/>
        <v>0</v>
      </c>
      <c r="AD55" s="111"/>
      <c r="AE55" s="111"/>
      <c r="AF55" s="111"/>
      <c r="AG55" s="112">
        <f t="shared" si="17"/>
        <v>0</v>
      </c>
      <c r="AH55" s="111"/>
      <c r="AI55" s="115"/>
      <c r="AJ55" s="115"/>
      <c r="AK55" s="112">
        <f t="shared" si="18"/>
        <v>0</v>
      </c>
      <c r="AL55" s="115"/>
      <c r="AM55" s="116"/>
      <c r="AN55" s="117"/>
      <c r="AO55" s="118"/>
      <c r="AP55" s="119"/>
      <c r="AQ55" s="120"/>
      <c r="AR55" s="121"/>
      <c r="AS55" s="119"/>
      <c r="AT55" s="120"/>
    </row>
    <row r="56" spans="1:46" ht="22.5" customHeight="1" x14ac:dyDescent="0.3">
      <c r="A56" s="170"/>
      <c r="B56" s="109" t="s">
        <v>44</v>
      </c>
      <c r="C56" s="110">
        <f t="shared" ref="C56:C106" si="27">SUM(D56:F56)</f>
        <v>0</v>
      </c>
      <c r="D56" s="111"/>
      <c r="E56" s="111"/>
      <c r="F56" s="114"/>
      <c r="G56" s="110">
        <f t="shared" ref="G56:G106" si="28">SUM(H56:J56)</f>
        <v>0</v>
      </c>
      <c r="H56" s="111"/>
      <c r="I56" s="111"/>
      <c r="J56" s="114"/>
      <c r="K56" s="110">
        <f t="shared" ref="K56:K106" si="29">SUM(L56:N56)</f>
        <v>0</v>
      </c>
      <c r="L56" s="111"/>
      <c r="M56" s="111"/>
      <c r="N56" s="114"/>
      <c r="O56" s="110">
        <f t="shared" ref="O56:O106" si="30">SUM(P56+Q56+R56+U56)</f>
        <v>0</v>
      </c>
      <c r="P56" s="111"/>
      <c r="Q56" s="111"/>
      <c r="R56" s="112">
        <f t="shared" ref="R56:R106" si="31">SUM(S56:T56)</f>
        <v>0</v>
      </c>
      <c r="S56" s="111"/>
      <c r="T56" s="111"/>
      <c r="U56" s="114"/>
      <c r="V56" s="110">
        <f t="shared" ref="V56:V106" si="32">SUM(W56:X56)</f>
        <v>0</v>
      </c>
      <c r="W56" s="111"/>
      <c r="X56" s="114"/>
      <c r="Y56" s="110">
        <f t="shared" ref="Y56:Y106" si="33">SUM(Z56:AA56)</f>
        <v>0</v>
      </c>
      <c r="Z56" s="113">
        <f t="shared" ref="Z56:Z98" si="34">SUM(AD56+AH56+AL56)</f>
        <v>0</v>
      </c>
      <c r="AA56" s="113">
        <f t="shared" si="25"/>
        <v>0</v>
      </c>
      <c r="AB56" s="113">
        <f t="shared" si="26"/>
        <v>0</v>
      </c>
      <c r="AC56" s="112">
        <f t="shared" ref="AC56:AC106" si="35">SUM(AD56:AE56)</f>
        <v>0</v>
      </c>
      <c r="AD56" s="111"/>
      <c r="AE56" s="111"/>
      <c r="AF56" s="111"/>
      <c r="AG56" s="112">
        <f t="shared" ref="AG56:AG106" si="36">SUM(AH56:AI56)</f>
        <v>0</v>
      </c>
      <c r="AH56" s="111"/>
      <c r="AI56" s="115"/>
      <c r="AJ56" s="115"/>
      <c r="AK56" s="112">
        <f t="shared" ref="AK56:AK106" si="37">SUM(AL56:AM56)</f>
        <v>0</v>
      </c>
      <c r="AL56" s="115"/>
      <c r="AM56" s="116"/>
      <c r="AN56" s="117"/>
      <c r="AO56" s="118"/>
      <c r="AP56" s="119"/>
      <c r="AQ56" s="120"/>
      <c r="AR56" s="121"/>
      <c r="AS56" s="119"/>
      <c r="AT56" s="120"/>
    </row>
    <row r="57" spans="1:46" ht="14.25" customHeight="1" x14ac:dyDescent="0.3">
      <c r="A57" s="170"/>
      <c r="B57" s="109" t="s">
        <v>8</v>
      </c>
      <c r="C57" s="110">
        <f t="shared" si="27"/>
        <v>0</v>
      </c>
      <c r="D57" s="111"/>
      <c r="E57" s="111"/>
      <c r="F57" s="114"/>
      <c r="G57" s="110">
        <f t="shared" si="28"/>
        <v>0</v>
      </c>
      <c r="H57" s="111"/>
      <c r="I57" s="111"/>
      <c r="J57" s="114"/>
      <c r="K57" s="110">
        <f t="shared" si="29"/>
        <v>0</v>
      </c>
      <c r="L57" s="111"/>
      <c r="M57" s="111"/>
      <c r="N57" s="114"/>
      <c r="O57" s="110">
        <f t="shared" si="30"/>
        <v>0</v>
      </c>
      <c r="P57" s="111"/>
      <c r="Q57" s="111"/>
      <c r="R57" s="112">
        <f t="shared" si="31"/>
        <v>0</v>
      </c>
      <c r="S57" s="111"/>
      <c r="T57" s="111"/>
      <c r="U57" s="114"/>
      <c r="V57" s="110">
        <f t="shared" si="32"/>
        <v>0</v>
      </c>
      <c r="W57" s="111"/>
      <c r="X57" s="114"/>
      <c r="Y57" s="110">
        <f t="shared" si="33"/>
        <v>0</v>
      </c>
      <c r="Z57" s="113">
        <f t="shared" si="34"/>
        <v>0</v>
      </c>
      <c r="AA57" s="113">
        <f t="shared" si="25"/>
        <v>0</v>
      </c>
      <c r="AB57" s="113">
        <f t="shared" si="26"/>
        <v>0</v>
      </c>
      <c r="AC57" s="112">
        <f t="shared" si="35"/>
        <v>0</v>
      </c>
      <c r="AD57" s="111"/>
      <c r="AE57" s="111"/>
      <c r="AF57" s="111"/>
      <c r="AG57" s="112">
        <f t="shared" si="36"/>
        <v>0</v>
      </c>
      <c r="AH57" s="111"/>
      <c r="AI57" s="115"/>
      <c r="AJ57" s="115"/>
      <c r="AK57" s="112">
        <f t="shared" si="37"/>
        <v>0</v>
      </c>
      <c r="AL57" s="115"/>
      <c r="AM57" s="116"/>
      <c r="AN57" s="117"/>
      <c r="AO57" s="118"/>
      <c r="AP57" s="119"/>
      <c r="AQ57" s="120"/>
      <c r="AR57" s="121"/>
      <c r="AS57" s="119"/>
      <c r="AT57" s="120"/>
    </row>
    <row r="58" spans="1:46" ht="21" customHeight="1" x14ac:dyDescent="0.3">
      <c r="A58" s="170"/>
      <c r="B58" s="109" t="s">
        <v>119</v>
      </c>
      <c r="C58" s="110">
        <f t="shared" si="27"/>
        <v>0</v>
      </c>
      <c r="D58" s="111"/>
      <c r="E58" s="111"/>
      <c r="F58" s="114"/>
      <c r="G58" s="110">
        <f t="shared" si="28"/>
        <v>0</v>
      </c>
      <c r="H58" s="111"/>
      <c r="I58" s="111"/>
      <c r="J58" s="114"/>
      <c r="K58" s="110">
        <f t="shared" si="29"/>
        <v>0</v>
      </c>
      <c r="L58" s="111"/>
      <c r="M58" s="111"/>
      <c r="N58" s="114"/>
      <c r="O58" s="110">
        <f t="shared" si="30"/>
        <v>0</v>
      </c>
      <c r="P58" s="111"/>
      <c r="Q58" s="111"/>
      <c r="R58" s="112">
        <f t="shared" si="31"/>
        <v>0</v>
      </c>
      <c r="S58" s="111"/>
      <c r="T58" s="111"/>
      <c r="U58" s="114"/>
      <c r="V58" s="110">
        <f t="shared" si="32"/>
        <v>0</v>
      </c>
      <c r="W58" s="111"/>
      <c r="X58" s="114"/>
      <c r="Y58" s="110">
        <f t="shared" si="33"/>
        <v>0</v>
      </c>
      <c r="Z58" s="113">
        <f t="shared" si="34"/>
        <v>0</v>
      </c>
      <c r="AA58" s="113">
        <f t="shared" si="25"/>
        <v>0</v>
      </c>
      <c r="AB58" s="113">
        <f t="shared" si="26"/>
        <v>0</v>
      </c>
      <c r="AC58" s="112">
        <f t="shared" si="35"/>
        <v>0</v>
      </c>
      <c r="AD58" s="111"/>
      <c r="AE58" s="111"/>
      <c r="AF58" s="111"/>
      <c r="AG58" s="112">
        <f t="shared" si="36"/>
        <v>0</v>
      </c>
      <c r="AH58" s="111"/>
      <c r="AI58" s="115"/>
      <c r="AJ58" s="115"/>
      <c r="AK58" s="112">
        <f t="shared" si="37"/>
        <v>0</v>
      </c>
      <c r="AL58" s="115"/>
      <c r="AM58" s="116"/>
      <c r="AN58" s="117"/>
      <c r="AO58" s="118"/>
      <c r="AP58" s="119"/>
      <c r="AQ58" s="120"/>
      <c r="AR58" s="121"/>
      <c r="AS58" s="119"/>
      <c r="AT58" s="120"/>
    </row>
    <row r="59" spans="1:46" ht="23.25" customHeight="1" x14ac:dyDescent="0.3">
      <c r="A59" s="170"/>
      <c r="B59" s="109" t="s">
        <v>120</v>
      </c>
      <c r="C59" s="110">
        <f t="shared" si="27"/>
        <v>0</v>
      </c>
      <c r="D59" s="111"/>
      <c r="E59" s="111"/>
      <c r="F59" s="114"/>
      <c r="G59" s="110">
        <f t="shared" si="28"/>
        <v>0</v>
      </c>
      <c r="H59" s="111"/>
      <c r="I59" s="111"/>
      <c r="J59" s="114"/>
      <c r="K59" s="110">
        <f t="shared" si="29"/>
        <v>0</v>
      </c>
      <c r="L59" s="111"/>
      <c r="M59" s="111"/>
      <c r="N59" s="114"/>
      <c r="O59" s="110">
        <f t="shared" si="30"/>
        <v>0</v>
      </c>
      <c r="P59" s="111"/>
      <c r="Q59" s="111"/>
      <c r="R59" s="112">
        <f t="shared" si="31"/>
        <v>0</v>
      </c>
      <c r="S59" s="111"/>
      <c r="T59" s="111"/>
      <c r="U59" s="114"/>
      <c r="V59" s="110">
        <f t="shared" si="32"/>
        <v>0</v>
      </c>
      <c r="W59" s="111"/>
      <c r="X59" s="114"/>
      <c r="Y59" s="110">
        <f t="shared" si="33"/>
        <v>0</v>
      </c>
      <c r="Z59" s="113">
        <f t="shared" si="34"/>
        <v>0</v>
      </c>
      <c r="AA59" s="113">
        <f t="shared" si="25"/>
        <v>0</v>
      </c>
      <c r="AB59" s="113">
        <f t="shared" si="26"/>
        <v>0</v>
      </c>
      <c r="AC59" s="112">
        <f t="shared" si="35"/>
        <v>0</v>
      </c>
      <c r="AD59" s="111"/>
      <c r="AE59" s="111"/>
      <c r="AF59" s="111"/>
      <c r="AG59" s="112">
        <f t="shared" si="36"/>
        <v>0</v>
      </c>
      <c r="AH59" s="111"/>
      <c r="AI59" s="115"/>
      <c r="AJ59" s="115"/>
      <c r="AK59" s="112">
        <f t="shared" si="37"/>
        <v>0</v>
      </c>
      <c r="AL59" s="115"/>
      <c r="AM59" s="116"/>
      <c r="AN59" s="117"/>
      <c r="AO59" s="118"/>
      <c r="AP59" s="119"/>
      <c r="AQ59" s="120"/>
      <c r="AR59" s="121"/>
      <c r="AS59" s="119"/>
      <c r="AT59" s="120"/>
    </row>
    <row r="60" spans="1:46" ht="22.5" customHeight="1" x14ac:dyDescent="0.3">
      <c r="A60" s="170"/>
      <c r="B60" s="109" t="s">
        <v>121</v>
      </c>
      <c r="C60" s="110">
        <f t="shared" si="27"/>
        <v>0</v>
      </c>
      <c r="D60" s="111"/>
      <c r="E60" s="111"/>
      <c r="F60" s="114"/>
      <c r="G60" s="110">
        <f t="shared" si="28"/>
        <v>0</v>
      </c>
      <c r="H60" s="111"/>
      <c r="I60" s="111"/>
      <c r="J60" s="114"/>
      <c r="K60" s="110">
        <f t="shared" si="29"/>
        <v>0</v>
      </c>
      <c r="L60" s="111"/>
      <c r="M60" s="111"/>
      <c r="N60" s="114"/>
      <c r="O60" s="110">
        <f t="shared" si="30"/>
        <v>0</v>
      </c>
      <c r="P60" s="111"/>
      <c r="Q60" s="111"/>
      <c r="R60" s="112">
        <f t="shared" si="31"/>
        <v>0</v>
      </c>
      <c r="S60" s="111"/>
      <c r="T60" s="111"/>
      <c r="U60" s="114"/>
      <c r="V60" s="110">
        <f t="shared" si="32"/>
        <v>0</v>
      </c>
      <c r="W60" s="111"/>
      <c r="X60" s="114"/>
      <c r="Y60" s="110">
        <f t="shared" si="33"/>
        <v>0</v>
      </c>
      <c r="Z60" s="113">
        <f t="shared" si="34"/>
        <v>0</v>
      </c>
      <c r="AA60" s="113">
        <f t="shared" si="25"/>
        <v>0</v>
      </c>
      <c r="AB60" s="113">
        <f t="shared" si="26"/>
        <v>0</v>
      </c>
      <c r="AC60" s="112">
        <f t="shared" si="35"/>
        <v>0</v>
      </c>
      <c r="AD60" s="111"/>
      <c r="AE60" s="111"/>
      <c r="AF60" s="111"/>
      <c r="AG60" s="112">
        <f t="shared" si="36"/>
        <v>0</v>
      </c>
      <c r="AH60" s="111"/>
      <c r="AI60" s="115"/>
      <c r="AJ60" s="115"/>
      <c r="AK60" s="112">
        <f t="shared" si="37"/>
        <v>0</v>
      </c>
      <c r="AL60" s="115"/>
      <c r="AM60" s="116"/>
      <c r="AN60" s="117"/>
      <c r="AO60" s="118"/>
      <c r="AP60" s="119"/>
      <c r="AQ60" s="120"/>
      <c r="AR60" s="121"/>
      <c r="AS60" s="119"/>
      <c r="AT60" s="120"/>
    </row>
    <row r="61" spans="1:46" ht="14.25" customHeight="1" x14ac:dyDescent="0.3">
      <c r="A61" s="170"/>
      <c r="B61" s="109" t="s">
        <v>9</v>
      </c>
      <c r="C61" s="110">
        <f t="shared" si="27"/>
        <v>0</v>
      </c>
      <c r="D61" s="111"/>
      <c r="E61" s="111"/>
      <c r="F61" s="114"/>
      <c r="G61" s="110">
        <f t="shared" si="28"/>
        <v>0</v>
      </c>
      <c r="H61" s="111"/>
      <c r="I61" s="111"/>
      <c r="J61" s="114"/>
      <c r="K61" s="110">
        <f t="shared" si="29"/>
        <v>0</v>
      </c>
      <c r="L61" s="111"/>
      <c r="M61" s="111"/>
      <c r="N61" s="114"/>
      <c r="O61" s="110">
        <f t="shared" si="30"/>
        <v>0</v>
      </c>
      <c r="P61" s="111"/>
      <c r="Q61" s="111"/>
      <c r="R61" s="112">
        <f t="shared" si="31"/>
        <v>0</v>
      </c>
      <c r="S61" s="111"/>
      <c r="T61" s="111"/>
      <c r="U61" s="114"/>
      <c r="V61" s="110">
        <f t="shared" si="32"/>
        <v>0</v>
      </c>
      <c r="W61" s="111"/>
      <c r="X61" s="114"/>
      <c r="Y61" s="110">
        <f t="shared" si="33"/>
        <v>0</v>
      </c>
      <c r="Z61" s="113">
        <f t="shared" si="34"/>
        <v>0</v>
      </c>
      <c r="AA61" s="113">
        <f t="shared" si="25"/>
        <v>0</v>
      </c>
      <c r="AB61" s="113">
        <f t="shared" si="26"/>
        <v>0</v>
      </c>
      <c r="AC61" s="112">
        <f t="shared" si="35"/>
        <v>0</v>
      </c>
      <c r="AD61" s="111"/>
      <c r="AE61" s="111"/>
      <c r="AF61" s="111"/>
      <c r="AG61" s="112">
        <f t="shared" si="36"/>
        <v>0</v>
      </c>
      <c r="AH61" s="111"/>
      <c r="AI61" s="115"/>
      <c r="AJ61" s="115"/>
      <c r="AK61" s="112">
        <f t="shared" si="37"/>
        <v>0</v>
      </c>
      <c r="AL61" s="115"/>
      <c r="AM61" s="116"/>
      <c r="AN61" s="117"/>
      <c r="AO61" s="118"/>
      <c r="AP61" s="119"/>
      <c r="AQ61" s="120"/>
      <c r="AR61" s="121"/>
      <c r="AS61" s="119"/>
      <c r="AT61" s="120"/>
    </row>
    <row r="62" spans="1:46" ht="14.25" customHeight="1" thickBot="1" x14ac:dyDescent="0.35">
      <c r="A62" s="171"/>
      <c r="B62" s="122" t="s">
        <v>65</v>
      </c>
      <c r="C62" s="123">
        <f t="shared" si="27"/>
        <v>0</v>
      </c>
      <c r="D62" s="124"/>
      <c r="E62" s="124"/>
      <c r="F62" s="125"/>
      <c r="G62" s="123">
        <f t="shared" si="28"/>
        <v>0</v>
      </c>
      <c r="H62" s="124"/>
      <c r="I62" s="124"/>
      <c r="J62" s="125"/>
      <c r="K62" s="123">
        <f t="shared" si="29"/>
        <v>0</v>
      </c>
      <c r="L62" s="124"/>
      <c r="M62" s="124"/>
      <c r="N62" s="125"/>
      <c r="O62" s="123">
        <f t="shared" si="30"/>
        <v>0</v>
      </c>
      <c r="P62" s="124"/>
      <c r="Q62" s="124"/>
      <c r="R62" s="126">
        <f t="shared" si="31"/>
        <v>0</v>
      </c>
      <c r="S62" s="124"/>
      <c r="T62" s="124"/>
      <c r="U62" s="125"/>
      <c r="V62" s="123">
        <f t="shared" si="32"/>
        <v>0</v>
      </c>
      <c r="W62" s="124"/>
      <c r="X62" s="125"/>
      <c r="Y62" s="123">
        <f t="shared" si="33"/>
        <v>0</v>
      </c>
      <c r="Z62" s="127">
        <f t="shared" si="34"/>
        <v>0</v>
      </c>
      <c r="AA62" s="127">
        <f t="shared" ref="AA62:AB98" si="38">SUM(AE62+AI62+AM62)</f>
        <v>0</v>
      </c>
      <c r="AB62" s="127">
        <f t="shared" si="38"/>
        <v>0</v>
      </c>
      <c r="AC62" s="126">
        <f t="shared" si="35"/>
        <v>0</v>
      </c>
      <c r="AD62" s="124"/>
      <c r="AE62" s="124"/>
      <c r="AF62" s="124"/>
      <c r="AG62" s="126">
        <f t="shared" si="36"/>
        <v>0</v>
      </c>
      <c r="AH62" s="124"/>
      <c r="AI62" s="128"/>
      <c r="AJ62" s="128"/>
      <c r="AK62" s="126">
        <f t="shared" si="37"/>
        <v>0</v>
      </c>
      <c r="AL62" s="128"/>
      <c r="AM62" s="129"/>
      <c r="AN62" s="130"/>
      <c r="AO62" s="131"/>
      <c r="AP62" s="132"/>
      <c r="AQ62" s="133"/>
      <c r="AR62" s="134"/>
      <c r="AS62" s="132"/>
      <c r="AT62" s="133"/>
    </row>
    <row r="63" spans="1:46" s="90" customFormat="1" ht="14.25" customHeight="1" x14ac:dyDescent="0.3">
      <c r="A63" s="169" t="s">
        <v>45</v>
      </c>
      <c r="B63" s="135" t="s">
        <v>0</v>
      </c>
      <c r="C63" s="105">
        <f t="shared" si="27"/>
        <v>8</v>
      </c>
      <c r="D63" s="106">
        <f>SUM(D64:D69)</f>
        <v>2</v>
      </c>
      <c r="E63" s="106">
        <f>SUM(E64:E69)</f>
        <v>4</v>
      </c>
      <c r="F63" s="107">
        <f>SUM(F64:F69)</f>
        <v>2</v>
      </c>
      <c r="G63" s="105">
        <f t="shared" si="28"/>
        <v>8</v>
      </c>
      <c r="H63" s="106">
        <f>SUM(H64:H69)</f>
        <v>2</v>
      </c>
      <c r="I63" s="106">
        <f>SUM(I64:I69)</f>
        <v>4</v>
      </c>
      <c r="J63" s="107">
        <f>SUM(J64:J69)</f>
        <v>2</v>
      </c>
      <c r="K63" s="105">
        <f t="shared" si="29"/>
        <v>8</v>
      </c>
      <c r="L63" s="106">
        <f>SUM(L64:L69)</f>
        <v>8</v>
      </c>
      <c r="M63" s="106">
        <f>SUM(M64:M69)</f>
        <v>0</v>
      </c>
      <c r="N63" s="107">
        <f>SUM(N64:N69)</f>
        <v>0</v>
      </c>
      <c r="O63" s="105">
        <f t="shared" si="30"/>
        <v>8</v>
      </c>
      <c r="P63" s="106">
        <f>SUM(P64:P69)</f>
        <v>8</v>
      </c>
      <c r="Q63" s="106">
        <f>SUM(Q64:Q69)</f>
        <v>0</v>
      </c>
      <c r="R63" s="106">
        <f t="shared" si="31"/>
        <v>0</v>
      </c>
      <c r="S63" s="106">
        <f t="shared" ref="S63:X63" si="39">SUM(S64:S69)</f>
        <v>0</v>
      </c>
      <c r="T63" s="106">
        <f t="shared" si="39"/>
        <v>0</v>
      </c>
      <c r="U63" s="107">
        <f t="shared" si="39"/>
        <v>0</v>
      </c>
      <c r="V63" s="105">
        <f t="shared" si="39"/>
        <v>0</v>
      </c>
      <c r="W63" s="106">
        <f t="shared" si="39"/>
        <v>0</v>
      </c>
      <c r="X63" s="107">
        <f t="shared" si="39"/>
        <v>0</v>
      </c>
      <c r="Y63" s="105">
        <f t="shared" si="33"/>
        <v>0</v>
      </c>
      <c r="Z63" s="106">
        <f t="shared" si="34"/>
        <v>0</v>
      </c>
      <c r="AA63" s="106">
        <f t="shared" si="38"/>
        <v>0</v>
      </c>
      <c r="AB63" s="106">
        <f t="shared" si="38"/>
        <v>0</v>
      </c>
      <c r="AC63" s="106">
        <f t="shared" si="35"/>
        <v>0</v>
      </c>
      <c r="AD63" s="106">
        <f>SUM(AD64:AD69)</f>
        <v>0</v>
      </c>
      <c r="AE63" s="106">
        <f>SUM(AE64:AE69)</f>
        <v>0</v>
      </c>
      <c r="AF63" s="106">
        <f>SUM(AF64:AF69)</f>
        <v>0</v>
      </c>
      <c r="AG63" s="106">
        <f t="shared" si="36"/>
        <v>0</v>
      </c>
      <c r="AH63" s="106">
        <f>SUM(AH64:AH69)</f>
        <v>0</v>
      </c>
      <c r="AI63" s="106">
        <f>SUM(AI64:AI69)</f>
        <v>0</v>
      </c>
      <c r="AJ63" s="106">
        <f>SUM(AJ64:AJ69)</f>
        <v>0</v>
      </c>
      <c r="AK63" s="106">
        <f t="shared" si="37"/>
        <v>0</v>
      </c>
      <c r="AL63" s="106">
        <f t="shared" ref="AL63:AT63" si="40">SUM(AL64:AL69)</f>
        <v>0</v>
      </c>
      <c r="AM63" s="108">
        <f t="shared" si="40"/>
        <v>0</v>
      </c>
      <c r="AN63" s="108">
        <f t="shared" si="40"/>
        <v>0</v>
      </c>
      <c r="AO63" s="105">
        <f t="shared" si="40"/>
        <v>0</v>
      </c>
      <c r="AP63" s="106">
        <f t="shared" si="40"/>
        <v>0</v>
      </c>
      <c r="AQ63" s="107">
        <f t="shared" si="40"/>
        <v>0</v>
      </c>
      <c r="AR63" s="105">
        <f t="shared" si="40"/>
        <v>0</v>
      </c>
      <c r="AS63" s="106">
        <f t="shared" si="40"/>
        <v>0</v>
      </c>
      <c r="AT63" s="107">
        <f t="shared" si="40"/>
        <v>0</v>
      </c>
    </row>
    <row r="64" spans="1:46" s="141" customFormat="1" ht="20.25" customHeight="1" x14ac:dyDescent="0.3">
      <c r="A64" s="170"/>
      <c r="B64" s="140" t="s">
        <v>122</v>
      </c>
      <c r="C64" s="110">
        <f t="shared" si="27"/>
        <v>8</v>
      </c>
      <c r="D64" s="111">
        <f>중부수도!D17+서부수도!D17+동부수도!D17+북부수도!D17+강서수도!D17+남부수도!D17+강남수도!D17+강동수도!D17+광암정수!D17+구의정수!D17+뚝도정수!D17+영등포정수!D17+암사정수!D17+강북정수!D17+물연구원!D17+뚝도공사!D17</f>
        <v>2</v>
      </c>
      <c r="E64" s="111">
        <f>중부수도!E17+서부수도!E17+동부수도!E17+북부수도!E17+강서수도!E17+남부수도!E17+강남수도!E17+강동수도!E17+광암정수!E17+구의정수!E17+뚝도정수!E17+영등포정수!E17+암사정수!E17+강북정수!E17+물연구원!E17+뚝도공사!E17</f>
        <v>4</v>
      </c>
      <c r="F64" s="111">
        <f>중부수도!F17+서부수도!F17+동부수도!F17+북부수도!F17+강서수도!F17+남부수도!F17+강남수도!F17+강동수도!F17+광암정수!F17+구의정수!F17+뚝도정수!F17+영등포정수!F17+암사정수!F17+강북정수!F17+물연구원!F17+뚝도공사!F17</f>
        <v>2</v>
      </c>
      <c r="G64" s="110">
        <f t="shared" si="28"/>
        <v>8</v>
      </c>
      <c r="H64" s="111">
        <f>중부수도!H17+서부수도!H17+동부수도!H17+북부수도!H17+강서수도!H17+남부수도!H17+강남수도!H17+강동수도!H17+광암정수!H17+구의정수!H17+뚝도정수!H17+영등포정수!H17+암사정수!H17+강북정수!H17+물연구원!H17+뚝도공사!H17</f>
        <v>2</v>
      </c>
      <c r="I64" s="111">
        <f>중부수도!I17+서부수도!I17+동부수도!I17+북부수도!I17+강서수도!I17+남부수도!I17+강남수도!I17+강동수도!I17+광암정수!I17+구의정수!I17+뚝도정수!I17+영등포정수!I17+암사정수!I17+강북정수!I17+물연구원!I17+뚝도공사!I17</f>
        <v>4</v>
      </c>
      <c r="J64" s="111">
        <f>중부수도!J17+서부수도!J17+동부수도!J17+북부수도!J17+강서수도!J17+남부수도!J17+강남수도!J17+강동수도!J17+광암정수!J17+구의정수!J17+뚝도정수!J17+영등포정수!J17+암사정수!J17+강북정수!J17+물연구원!J17+뚝도공사!J17</f>
        <v>2</v>
      </c>
      <c r="K64" s="110">
        <f t="shared" si="29"/>
        <v>8</v>
      </c>
      <c r="L64" s="111">
        <f>중부수도!L17+서부수도!L17+동부수도!L17+북부수도!L17+강서수도!L17+남부수도!L17+강남수도!L17+강동수도!L17+광암정수!L17+구의정수!L17+뚝도정수!L17+영등포정수!L17+암사정수!L17+강북정수!L17+물연구원!L17+뚝도공사!L17</f>
        <v>8</v>
      </c>
      <c r="M64" s="111">
        <f>중부수도!M17+서부수도!M17+동부수도!M17+북부수도!M17+강서수도!M17+남부수도!M17+강남수도!M17+강동수도!M17+광암정수!M17+구의정수!M17+뚝도정수!M17+영등포정수!M17+암사정수!M17+강북정수!M17+물연구원!M17+뚝도공사!M17</f>
        <v>0</v>
      </c>
      <c r="N64" s="111">
        <f>중부수도!N17+서부수도!N17+동부수도!N17+북부수도!N17+강서수도!N17+남부수도!N17+강남수도!N17+강동수도!N17+광암정수!N17+구의정수!N17+뚝도정수!N17+영등포정수!N17+암사정수!N17+강북정수!N17+물연구원!N17+뚝도공사!N17</f>
        <v>0</v>
      </c>
      <c r="O64" s="110">
        <f t="shared" si="30"/>
        <v>8</v>
      </c>
      <c r="P64" s="111">
        <f>중부수도!P17+서부수도!P17+동부수도!P17+북부수도!P17+강서수도!P17+남부수도!P17+강남수도!P17+강동수도!P17+광암정수!P17+구의정수!P17+뚝도정수!P17+영등포정수!P17+암사정수!P17+강북정수!P17+물연구원!P17+뚝도공사!P17</f>
        <v>8</v>
      </c>
      <c r="Q64" s="111">
        <f>중부수도!Q17+서부수도!Q17+동부수도!Q17+북부수도!Q17+강서수도!Q17+남부수도!Q17+강남수도!Q17+강동수도!Q17+광암정수!Q17+구의정수!Q17+뚝도정수!Q17+영등포정수!Q17+암사정수!Q17+강북정수!Q17+물연구원!Q17+뚝도공사!Q17</f>
        <v>0</v>
      </c>
      <c r="R64" s="112">
        <f t="shared" si="31"/>
        <v>0</v>
      </c>
      <c r="S64" s="111">
        <f>중부수도!S17+서부수도!S17+동부수도!S17+북부수도!S17+강서수도!S17+남부수도!S17+강남수도!S17+강동수도!S17+광암정수!S17+구의정수!S17+뚝도정수!S17+영등포정수!S17+암사정수!S17+강북정수!S17+물연구원!S17+뚝도공사!S17</f>
        <v>0</v>
      </c>
      <c r="T64" s="111">
        <f>중부수도!T17+서부수도!T17+동부수도!T17+북부수도!T17+강서수도!T17+남부수도!T17+강남수도!T17+강동수도!T17+광암정수!T17+구의정수!T17+뚝도정수!T17+영등포정수!T17+암사정수!T17+강북정수!T17+물연구원!T17+뚝도공사!T17</f>
        <v>0</v>
      </c>
      <c r="U64" s="111">
        <f>중부수도!U17+서부수도!U17+동부수도!U17+북부수도!U17+강서수도!U17+남부수도!U17+강남수도!U17+강동수도!U17+광암정수!U17+구의정수!U17+뚝도정수!U17+영등포정수!U17+암사정수!U17+강북정수!U17+물연구원!U17+뚝도공사!U17</f>
        <v>0</v>
      </c>
      <c r="V64" s="110">
        <f t="shared" si="32"/>
        <v>0</v>
      </c>
      <c r="W64" s="111">
        <f>중부수도!W17+서부수도!W17+동부수도!W17+북부수도!W17+강서수도!W17+남부수도!W17+강남수도!W17+강동수도!W17+광암정수!W17+구의정수!W17+뚝도정수!W17+영등포정수!W17+암사정수!W17+강북정수!W17+물연구원!W17+뚝도공사!W17</f>
        <v>0</v>
      </c>
      <c r="X64" s="111">
        <f>중부수도!X17+서부수도!X17+동부수도!X17+북부수도!X17+강서수도!X17+남부수도!X17+강남수도!X17+강동수도!X17+광암정수!X17+구의정수!X17+뚝도정수!X17+영등포정수!X17+암사정수!X17+강북정수!X17+물연구원!X17+뚝도공사!X17</f>
        <v>0</v>
      </c>
      <c r="Y64" s="110">
        <f t="shared" si="33"/>
        <v>0</v>
      </c>
      <c r="Z64" s="113">
        <f t="shared" ref="Z64:Z65" si="41">SUM(AD64+AH64+AL64)</f>
        <v>0</v>
      </c>
      <c r="AA64" s="113">
        <f t="shared" ref="AA64:AA65" si="42">SUM(AE64+AI64+AM64)</f>
        <v>0</v>
      </c>
      <c r="AB64" s="113">
        <f t="shared" ref="AB64:AB65" si="43">SUM(AF64+AJ64+AN64)</f>
        <v>0</v>
      </c>
      <c r="AC64" s="112">
        <f t="shared" si="35"/>
        <v>0</v>
      </c>
      <c r="AD64" s="111">
        <f>중부수도!AD17+서부수도!AD17+동부수도!AD17+북부수도!AD17+강서수도!AD17+남부수도!AD17+강남수도!AD17+강동수도!AD17+광암정수!AD17+구의정수!AD17+뚝도정수!AD17+영등포정수!AD17+암사정수!AD17+강북정수!AD17+물연구원!AD17+뚝도공사!AD17</f>
        <v>0</v>
      </c>
      <c r="AE64" s="111">
        <f>중부수도!AE17+서부수도!AE17+동부수도!AE17+북부수도!AE17+강서수도!AE17+남부수도!AE17+강남수도!AE17+강동수도!AE17+광암정수!AE17+구의정수!AE17+뚝도정수!AE17+영등포정수!AE17+암사정수!AE17+강북정수!AE17+물연구원!AE17+뚝도공사!AE17</f>
        <v>0</v>
      </c>
      <c r="AF64" s="111">
        <f>중부수도!AF17+서부수도!AF17+동부수도!AF17+북부수도!AF17+강서수도!AF17+남부수도!AF17+강남수도!AF17+강동수도!AF17+광암정수!AF17+구의정수!AF17+뚝도정수!AF17+영등포정수!AF17+암사정수!AF17+강북정수!AF17+물연구원!AF17+뚝도공사!AF17</f>
        <v>0</v>
      </c>
      <c r="AG64" s="112">
        <f t="shared" si="36"/>
        <v>0</v>
      </c>
      <c r="AH64" s="111">
        <f>중부수도!AH17+서부수도!AH17+동부수도!AH17+북부수도!AH17+강서수도!AH17+남부수도!AH17+강남수도!AH17+강동수도!AH17+광암정수!AH17+구의정수!AH17+뚝도정수!AH17+영등포정수!AH17+암사정수!AH17+강북정수!AH17+물연구원!AH17+뚝도공사!AH17</f>
        <v>0</v>
      </c>
      <c r="AI64" s="111">
        <f>중부수도!AI17+서부수도!AI17+동부수도!AI17+북부수도!AI17+강서수도!AI17+남부수도!AI17+강남수도!AI17+강동수도!AI17+광암정수!AI17+구의정수!AI17+뚝도정수!AI17+영등포정수!AI17+암사정수!AI17+강북정수!AI17+물연구원!AI17+뚝도공사!AI17</f>
        <v>0</v>
      </c>
      <c r="AJ64" s="111">
        <f>중부수도!AJ17+서부수도!AJ17+동부수도!AJ17+북부수도!AJ17+강서수도!AJ17+남부수도!AJ17+강남수도!AJ17+강동수도!AJ17+광암정수!AJ17+구의정수!AJ17+뚝도정수!AJ17+영등포정수!AJ17+암사정수!AJ17+강북정수!AJ17+물연구원!AJ17+뚝도공사!AJ17</f>
        <v>0</v>
      </c>
      <c r="AK64" s="112">
        <f t="shared" si="37"/>
        <v>0</v>
      </c>
      <c r="AL64" s="111">
        <f>중부수도!AL17+서부수도!AL17+동부수도!AL17+북부수도!AL17+강서수도!AL17+남부수도!AL17+강남수도!AL17+강동수도!AL17+광암정수!AL17+구의정수!AL17+뚝도정수!AL17+영등포정수!AL17+암사정수!AL17+강북정수!AL17+물연구원!AL17+뚝도공사!AL17</f>
        <v>0</v>
      </c>
      <c r="AM64" s="111">
        <f>중부수도!AM17+서부수도!AM17+동부수도!AM17+북부수도!AM17+강서수도!AM17+남부수도!AM17+강남수도!AM17+강동수도!AM17+광암정수!AM17+구의정수!AM17+뚝도정수!AM17+영등포정수!AM17+암사정수!AM17+강북정수!AM17+물연구원!AM17+뚝도공사!AM17</f>
        <v>0</v>
      </c>
      <c r="AN64" s="111">
        <f>중부수도!AN17+서부수도!AN17+동부수도!AN17+북부수도!AN17+강서수도!AN17+남부수도!AN17+강남수도!AN17+강동수도!AN17+광암정수!AN17+구의정수!AN17+뚝도정수!AN17+영등포정수!AN17+암사정수!AN17+강북정수!AN17+물연구원!AN17+뚝도공사!AN17</f>
        <v>0</v>
      </c>
      <c r="AO64" s="111">
        <f>중부수도!AO17+서부수도!AO17+동부수도!AO17+북부수도!AO17+강서수도!AO17+남부수도!AO17+강남수도!AO17+강동수도!AO17+광암정수!AO17+구의정수!AO17+뚝도정수!AO17+영등포정수!AO17+암사정수!AO17+강북정수!AO17+물연구원!AO17+뚝도공사!AO17</f>
        <v>0</v>
      </c>
      <c r="AP64" s="111">
        <f>중부수도!AP17+서부수도!AP17+동부수도!AP17+북부수도!AP17+강서수도!AP17+남부수도!AP17+강남수도!AP17+강동수도!AP17+광암정수!AP17+구의정수!AP17+뚝도정수!AP17+영등포정수!AP17+암사정수!AP17+강북정수!AP17+물연구원!AP17+뚝도공사!AP17</f>
        <v>0</v>
      </c>
      <c r="AQ64" s="111">
        <f>중부수도!AQ17+서부수도!AQ17+동부수도!AQ17+북부수도!AQ17+강서수도!AQ17+남부수도!AQ17+강남수도!AQ17+강동수도!AQ17+광암정수!AQ17+구의정수!AQ17+뚝도정수!AQ17+영등포정수!AQ17+암사정수!AQ17+강북정수!AQ17+물연구원!AQ17+뚝도공사!AQ17</f>
        <v>0</v>
      </c>
      <c r="AR64" s="111">
        <f>중부수도!AR17+서부수도!AR17+동부수도!AR17+북부수도!AR17+강서수도!AR17+남부수도!AR17+강남수도!AR17+강동수도!AR17+광암정수!AR17+구의정수!AR17+뚝도정수!AR17+영등포정수!AR17+암사정수!AR17+강북정수!AR17+물연구원!AR17+뚝도공사!AR17</f>
        <v>0</v>
      </c>
      <c r="AS64" s="111">
        <f>중부수도!AS17+서부수도!AS17+동부수도!AS17+북부수도!AS17+강서수도!AS17+남부수도!AS17+강남수도!AS17+강동수도!AS17+광암정수!AS17+구의정수!AS17+뚝도정수!AS17+영등포정수!AS17+암사정수!AS17+강북정수!AS17+물연구원!AS17+뚝도공사!AS17</f>
        <v>0</v>
      </c>
      <c r="AT64" s="111">
        <f>중부수도!AT17+서부수도!AT17+동부수도!AT17+북부수도!AT17+강서수도!AT17+남부수도!AT17+강남수도!AT17+강동수도!AT17+광암정수!AT17+구의정수!AT17+뚝도정수!AT17+영등포정수!AT17+암사정수!AT17+강북정수!AT17+물연구원!AT17+뚝도공사!AT17</f>
        <v>0</v>
      </c>
    </row>
    <row r="65" spans="1:46" ht="24" customHeight="1" x14ac:dyDescent="0.3">
      <c r="A65" s="170"/>
      <c r="B65" s="109" t="s">
        <v>46</v>
      </c>
      <c r="C65" s="110">
        <f t="shared" si="27"/>
        <v>0</v>
      </c>
      <c r="D65" s="111">
        <f>중부수도!D18+서부수도!D18+동부수도!D18+북부수도!D18+강서수도!D18+남부수도!D18+강남수도!D18+강동수도!D18+광암정수!D18+구의정수!D18+뚝도정수!D18+영등포정수!D18+암사정수!D18+강북정수!D18+물연구원!D18+뚝도공사!D18</f>
        <v>0</v>
      </c>
      <c r="E65" s="111">
        <f>중부수도!E18+서부수도!E18+동부수도!E18+북부수도!E18+강서수도!E18+남부수도!E18+강남수도!E18+강동수도!E18+광암정수!E18+구의정수!E18+뚝도정수!E18+영등포정수!E18+암사정수!E18+강북정수!E18+물연구원!E18+뚝도공사!E18</f>
        <v>0</v>
      </c>
      <c r="F65" s="111">
        <f>중부수도!F18+서부수도!F18+동부수도!F18+북부수도!F18+강서수도!F18+남부수도!F18+강남수도!F18+강동수도!F18+광암정수!F18+구의정수!F18+뚝도정수!F18+영등포정수!F18+암사정수!F18+강북정수!F18+물연구원!F18+뚝도공사!F18</f>
        <v>0</v>
      </c>
      <c r="G65" s="110">
        <f t="shared" si="28"/>
        <v>0</v>
      </c>
      <c r="H65" s="111">
        <f>중부수도!H18+서부수도!H18+동부수도!H18+북부수도!H18+강서수도!H18+남부수도!H18+강남수도!H18+강동수도!H18+광암정수!H18+구의정수!H18+뚝도정수!H18+영등포정수!H18+암사정수!H18+강북정수!H18+물연구원!H18+뚝도공사!H18</f>
        <v>0</v>
      </c>
      <c r="I65" s="111">
        <f>중부수도!I18+서부수도!I18+동부수도!I18+북부수도!I18+강서수도!I18+남부수도!I18+강남수도!I18+강동수도!I18+광암정수!I18+구의정수!I18+뚝도정수!I18+영등포정수!I18+암사정수!I18+강북정수!I18+물연구원!I18+뚝도공사!I18</f>
        <v>0</v>
      </c>
      <c r="J65" s="111">
        <f>중부수도!J18+서부수도!J18+동부수도!J18+북부수도!J18+강서수도!J18+남부수도!J18+강남수도!J18+강동수도!J18+광암정수!J18+구의정수!J18+뚝도정수!J18+영등포정수!J18+암사정수!J18+강북정수!J18+물연구원!J18+뚝도공사!J18</f>
        <v>0</v>
      </c>
      <c r="K65" s="110">
        <f t="shared" si="29"/>
        <v>0</v>
      </c>
      <c r="L65" s="111">
        <f>중부수도!L18+서부수도!L18+동부수도!L18+북부수도!L18+강서수도!L18+남부수도!L18+강남수도!L18+강동수도!L18+광암정수!L18+구의정수!L18+뚝도정수!L18+영등포정수!L18+암사정수!L18+강북정수!L18+물연구원!L18+뚝도공사!L18</f>
        <v>0</v>
      </c>
      <c r="M65" s="111">
        <f>중부수도!M18+서부수도!M18+동부수도!M18+북부수도!M18+강서수도!M18+남부수도!M18+강남수도!M18+강동수도!M18+광암정수!M18+구의정수!M18+뚝도정수!M18+영등포정수!M18+암사정수!M18+강북정수!M18+물연구원!M18+뚝도공사!M18</f>
        <v>0</v>
      </c>
      <c r="N65" s="111">
        <f>중부수도!N18+서부수도!N18+동부수도!N18+북부수도!N18+강서수도!N18+남부수도!N18+강남수도!N18+강동수도!N18+광암정수!N18+구의정수!N18+뚝도정수!N18+영등포정수!N18+암사정수!N18+강북정수!N18+물연구원!N18+뚝도공사!N18</f>
        <v>0</v>
      </c>
      <c r="O65" s="110">
        <f t="shared" si="30"/>
        <v>0</v>
      </c>
      <c r="P65" s="111">
        <f>중부수도!P18+서부수도!P18+동부수도!P18+북부수도!P18+강서수도!P18+남부수도!P18+강남수도!P18+강동수도!P18+광암정수!P18+구의정수!P18+뚝도정수!P18+영등포정수!P18+암사정수!P18+강북정수!P18+물연구원!P18+뚝도공사!P18</f>
        <v>0</v>
      </c>
      <c r="Q65" s="111">
        <f>중부수도!Q18+서부수도!Q18+동부수도!Q18+북부수도!Q18+강서수도!Q18+남부수도!Q18+강남수도!Q18+강동수도!Q18+광암정수!Q18+구의정수!Q18+뚝도정수!Q18+영등포정수!Q18+암사정수!Q18+강북정수!Q18+물연구원!Q18+뚝도공사!Q18</f>
        <v>0</v>
      </c>
      <c r="R65" s="112">
        <f t="shared" si="31"/>
        <v>0</v>
      </c>
      <c r="S65" s="111">
        <f>중부수도!S18+서부수도!S18+동부수도!S18+북부수도!S18+강서수도!S18+남부수도!S18+강남수도!S18+강동수도!S18+광암정수!S18+구의정수!S18+뚝도정수!S18+영등포정수!S18+암사정수!S18+강북정수!S18+물연구원!S18+뚝도공사!S18</f>
        <v>0</v>
      </c>
      <c r="T65" s="111">
        <f>중부수도!T18+서부수도!T18+동부수도!T18+북부수도!T18+강서수도!T18+남부수도!T18+강남수도!T18+강동수도!T18+광암정수!T18+구의정수!T18+뚝도정수!T18+영등포정수!T18+암사정수!T18+강북정수!T18+물연구원!T18+뚝도공사!T18</f>
        <v>0</v>
      </c>
      <c r="U65" s="111">
        <f>중부수도!U18+서부수도!U18+동부수도!U18+북부수도!U18+강서수도!U18+남부수도!U18+강남수도!U18+강동수도!U18+광암정수!U18+구의정수!U18+뚝도정수!U18+영등포정수!U18+암사정수!U18+강북정수!U18+물연구원!U18+뚝도공사!U18</f>
        <v>0</v>
      </c>
      <c r="V65" s="110">
        <f t="shared" si="32"/>
        <v>0</v>
      </c>
      <c r="W65" s="111">
        <f>중부수도!W18+서부수도!W18+동부수도!W18+북부수도!W18+강서수도!W18+남부수도!W18+강남수도!W18+강동수도!W18+광암정수!W18+구의정수!W18+뚝도정수!W18+영등포정수!W18+암사정수!W18+강북정수!W18+물연구원!W18+뚝도공사!W18</f>
        <v>0</v>
      </c>
      <c r="X65" s="111">
        <f>중부수도!X18+서부수도!X18+동부수도!X18+북부수도!X18+강서수도!X18+남부수도!X18+강남수도!X18+강동수도!X18+광암정수!X18+구의정수!X18+뚝도정수!X18+영등포정수!X18+암사정수!X18+강북정수!X18+물연구원!X18+뚝도공사!X18</f>
        <v>0</v>
      </c>
      <c r="Y65" s="110">
        <f t="shared" si="33"/>
        <v>0</v>
      </c>
      <c r="Z65" s="113">
        <f t="shared" si="41"/>
        <v>0</v>
      </c>
      <c r="AA65" s="113">
        <f t="shared" si="42"/>
        <v>0</v>
      </c>
      <c r="AB65" s="113">
        <f t="shared" si="43"/>
        <v>0</v>
      </c>
      <c r="AC65" s="112">
        <f t="shared" si="35"/>
        <v>0</v>
      </c>
      <c r="AD65" s="111">
        <f>중부수도!AD18+서부수도!AD18+동부수도!AD18+북부수도!AD18+강서수도!AD18+남부수도!AD18+강남수도!AD18+강동수도!AD18+광암정수!AD18+구의정수!AD18+뚝도정수!AD18+영등포정수!AD18+암사정수!AD18+강북정수!AD18+물연구원!AD18+뚝도공사!AD18</f>
        <v>0</v>
      </c>
      <c r="AE65" s="111">
        <f>중부수도!AE18+서부수도!AE18+동부수도!AE18+북부수도!AE18+강서수도!AE18+남부수도!AE18+강남수도!AE18+강동수도!AE18+광암정수!AE18+구의정수!AE18+뚝도정수!AE18+영등포정수!AE18+암사정수!AE18+강북정수!AE18+물연구원!AE18+뚝도공사!AE18</f>
        <v>0</v>
      </c>
      <c r="AF65" s="111">
        <f>중부수도!AF18+서부수도!AF18+동부수도!AF18+북부수도!AF18+강서수도!AF18+남부수도!AF18+강남수도!AF18+강동수도!AF18+광암정수!AF18+구의정수!AF18+뚝도정수!AF18+영등포정수!AF18+암사정수!AF18+강북정수!AF18+물연구원!AF18+뚝도공사!AF18</f>
        <v>0</v>
      </c>
      <c r="AG65" s="112">
        <f t="shared" si="36"/>
        <v>0</v>
      </c>
      <c r="AH65" s="111">
        <f>중부수도!AH18+서부수도!AH18+동부수도!AH18+북부수도!AH18+강서수도!AH18+남부수도!AH18+강남수도!AH18+강동수도!AH18+광암정수!AH18+구의정수!AH18+뚝도정수!AH18+영등포정수!AH18+암사정수!AH18+강북정수!AH18+물연구원!AH18+뚝도공사!AH18</f>
        <v>0</v>
      </c>
      <c r="AI65" s="111">
        <f>중부수도!AI18+서부수도!AI18+동부수도!AI18+북부수도!AI18+강서수도!AI18+남부수도!AI18+강남수도!AI18+강동수도!AI18+광암정수!AI18+구의정수!AI18+뚝도정수!AI18+영등포정수!AI18+암사정수!AI18+강북정수!AI18+물연구원!AI18+뚝도공사!AI18</f>
        <v>0</v>
      </c>
      <c r="AJ65" s="111">
        <f>중부수도!AJ18+서부수도!AJ18+동부수도!AJ18+북부수도!AJ18+강서수도!AJ18+남부수도!AJ18+강남수도!AJ18+강동수도!AJ18+광암정수!AJ18+구의정수!AJ18+뚝도정수!AJ18+영등포정수!AJ18+암사정수!AJ18+강북정수!AJ18+물연구원!AJ18+뚝도공사!AJ18</f>
        <v>0</v>
      </c>
      <c r="AK65" s="112">
        <f t="shared" si="37"/>
        <v>0</v>
      </c>
      <c r="AL65" s="111">
        <f>중부수도!AL18+서부수도!AL18+동부수도!AL18+북부수도!AL18+강서수도!AL18+남부수도!AL18+강남수도!AL18+강동수도!AL18+광암정수!AL18+구의정수!AL18+뚝도정수!AL18+영등포정수!AL18+암사정수!AL18+강북정수!AL18+물연구원!AL18+뚝도공사!AL18</f>
        <v>0</v>
      </c>
      <c r="AM65" s="111">
        <f>중부수도!AM18+서부수도!AM18+동부수도!AM18+북부수도!AM18+강서수도!AM18+남부수도!AM18+강남수도!AM18+강동수도!AM18+광암정수!AM18+구의정수!AM18+뚝도정수!AM18+영등포정수!AM18+암사정수!AM18+강북정수!AM18+물연구원!AM18+뚝도공사!AM18</f>
        <v>0</v>
      </c>
      <c r="AN65" s="111">
        <f>중부수도!AN18+서부수도!AN18+동부수도!AN18+북부수도!AN18+강서수도!AN18+남부수도!AN18+강남수도!AN18+강동수도!AN18+광암정수!AN18+구의정수!AN18+뚝도정수!AN18+영등포정수!AN18+암사정수!AN18+강북정수!AN18+물연구원!AN18+뚝도공사!AN18</f>
        <v>0</v>
      </c>
      <c r="AO65" s="111">
        <f>중부수도!AO18+서부수도!AO18+동부수도!AO18+북부수도!AO18+강서수도!AO18+남부수도!AO18+강남수도!AO18+강동수도!AO18+광암정수!AO18+구의정수!AO18+뚝도정수!AO18+영등포정수!AO18+암사정수!AO18+강북정수!AO18+물연구원!AO18+뚝도공사!AO18</f>
        <v>0</v>
      </c>
      <c r="AP65" s="111">
        <f>중부수도!AP18+서부수도!AP18+동부수도!AP18+북부수도!AP18+강서수도!AP18+남부수도!AP18+강남수도!AP18+강동수도!AP18+광암정수!AP18+구의정수!AP18+뚝도정수!AP18+영등포정수!AP18+암사정수!AP18+강북정수!AP18+물연구원!AP18+뚝도공사!AP18</f>
        <v>0</v>
      </c>
      <c r="AQ65" s="111">
        <f>중부수도!AQ18+서부수도!AQ18+동부수도!AQ18+북부수도!AQ18+강서수도!AQ18+남부수도!AQ18+강남수도!AQ18+강동수도!AQ18+광암정수!AQ18+구의정수!AQ18+뚝도정수!AQ18+영등포정수!AQ18+암사정수!AQ18+강북정수!AQ18+물연구원!AQ18+뚝도공사!AQ18</f>
        <v>0</v>
      </c>
      <c r="AR65" s="111">
        <f>중부수도!AR18+서부수도!AR18+동부수도!AR18+북부수도!AR18+강서수도!AR18+남부수도!AR18+강남수도!AR18+강동수도!AR18+광암정수!AR18+구의정수!AR18+뚝도정수!AR18+영등포정수!AR18+암사정수!AR18+강북정수!AR18+물연구원!AR18+뚝도공사!AR18</f>
        <v>0</v>
      </c>
      <c r="AS65" s="111">
        <f>중부수도!AS18+서부수도!AS18+동부수도!AS18+북부수도!AS18+강서수도!AS18+남부수도!AS18+강남수도!AS18+강동수도!AS18+광암정수!AS18+구의정수!AS18+뚝도정수!AS18+영등포정수!AS18+암사정수!AS18+강북정수!AS18+물연구원!AS18+뚝도공사!AS18</f>
        <v>0</v>
      </c>
      <c r="AT65" s="111">
        <f>중부수도!AT18+서부수도!AT18+동부수도!AT18+북부수도!AT18+강서수도!AT18+남부수도!AT18+강남수도!AT18+강동수도!AT18+광암정수!AT18+구의정수!AT18+뚝도정수!AT18+영등포정수!AT18+암사정수!AT18+강북정수!AT18+물연구원!AT18+뚝도공사!AT18</f>
        <v>0</v>
      </c>
    </row>
    <row r="66" spans="1:46" ht="14.25" customHeight="1" x14ac:dyDescent="0.3">
      <c r="A66" s="170"/>
      <c r="B66" s="109" t="s">
        <v>47</v>
      </c>
      <c r="C66" s="110">
        <f t="shared" si="27"/>
        <v>0</v>
      </c>
      <c r="D66" s="111"/>
      <c r="E66" s="111"/>
      <c r="F66" s="114"/>
      <c r="G66" s="110">
        <f t="shared" si="28"/>
        <v>0</v>
      </c>
      <c r="H66" s="111"/>
      <c r="I66" s="111"/>
      <c r="J66" s="114"/>
      <c r="K66" s="110">
        <f t="shared" si="29"/>
        <v>0</v>
      </c>
      <c r="L66" s="111"/>
      <c r="M66" s="111"/>
      <c r="N66" s="114"/>
      <c r="O66" s="110">
        <f t="shared" si="30"/>
        <v>0</v>
      </c>
      <c r="P66" s="111"/>
      <c r="Q66" s="111"/>
      <c r="R66" s="112">
        <f t="shared" si="31"/>
        <v>0</v>
      </c>
      <c r="S66" s="111"/>
      <c r="T66" s="111"/>
      <c r="U66" s="114"/>
      <c r="V66" s="110">
        <f t="shared" si="32"/>
        <v>0</v>
      </c>
      <c r="W66" s="111"/>
      <c r="X66" s="114"/>
      <c r="Y66" s="110">
        <f t="shared" si="33"/>
        <v>0</v>
      </c>
      <c r="Z66" s="113">
        <f t="shared" si="34"/>
        <v>0</v>
      </c>
      <c r="AA66" s="113">
        <f t="shared" si="38"/>
        <v>0</v>
      </c>
      <c r="AB66" s="113">
        <f t="shared" si="38"/>
        <v>0</v>
      </c>
      <c r="AC66" s="112">
        <f t="shared" si="35"/>
        <v>0</v>
      </c>
      <c r="AD66" s="111"/>
      <c r="AE66" s="111"/>
      <c r="AF66" s="111"/>
      <c r="AG66" s="112">
        <f t="shared" si="36"/>
        <v>0</v>
      </c>
      <c r="AH66" s="111"/>
      <c r="AI66" s="115"/>
      <c r="AJ66" s="115"/>
      <c r="AK66" s="112">
        <f t="shared" si="37"/>
        <v>0</v>
      </c>
      <c r="AL66" s="115"/>
      <c r="AM66" s="116"/>
      <c r="AN66" s="117"/>
      <c r="AO66" s="118"/>
      <c r="AP66" s="119"/>
      <c r="AQ66" s="120"/>
      <c r="AR66" s="121"/>
      <c r="AS66" s="119"/>
      <c r="AT66" s="120"/>
    </row>
    <row r="67" spans="1:46" ht="14.25" customHeight="1" x14ac:dyDescent="0.3">
      <c r="A67" s="170"/>
      <c r="B67" s="109" t="s">
        <v>48</v>
      </c>
      <c r="C67" s="110">
        <f t="shared" si="27"/>
        <v>0</v>
      </c>
      <c r="D67" s="111">
        <f>중부수도!D19+서부수도!D19+동부수도!D19+북부수도!D19+강서수도!D19+남부수도!D19+강남수도!D19+강동수도!D19+광암정수!D19+구의정수!D19+뚝도정수!D19+영등포정수!D19+암사정수!D19+강북정수!D19+물연구원!D19+뚝도공사!D19</f>
        <v>0</v>
      </c>
      <c r="E67" s="111">
        <f>중부수도!E19+서부수도!E19+동부수도!E19+북부수도!E19+강서수도!E19+남부수도!E19+강남수도!E19+강동수도!E19+광암정수!E19+구의정수!E19+뚝도정수!E19+영등포정수!E19+암사정수!E19+강북정수!E19+물연구원!E19+뚝도공사!E19</f>
        <v>0</v>
      </c>
      <c r="F67" s="111">
        <f>중부수도!F19+서부수도!F19+동부수도!F19+북부수도!F19+강서수도!F19+남부수도!F19+강남수도!F19+강동수도!F19+광암정수!F19+구의정수!F19+뚝도정수!F19+영등포정수!F19+암사정수!F19+강북정수!F19+물연구원!F19+뚝도공사!F19</f>
        <v>0</v>
      </c>
      <c r="G67" s="110">
        <f t="shared" si="28"/>
        <v>0</v>
      </c>
      <c r="H67" s="111">
        <f>중부수도!H19+서부수도!H19+동부수도!H19+북부수도!H19+강서수도!H19+남부수도!H19+강남수도!H19+강동수도!H19+광암정수!H19+구의정수!H19+뚝도정수!H19+영등포정수!H19+암사정수!H19+강북정수!H19+물연구원!H19+뚝도공사!H19</f>
        <v>0</v>
      </c>
      <c r="I67" s="111">
        <f>중부수도!I19+서부수도!I19+동부수도!I19+북부수도!I19+강서수도!I19+남부수도!I19+강남수도!I19+강동수도!I19+광암정수!I19+구의정수!I19+뚝도정수!I19+영등포정수!I19+암사정수!I19+강북정수!I19+물연구원!I19+뚝도공사!I19</f>
        <v>0</v>
      </c>
      <c r="J67" s="111">
        <f>중부수도!J19+서부수도!J19+동부수도!J19+북부수도!J19+강서수도!J19+남부수도!J19+강남수도!J19+강동수도!J19+광암정수!J19+구의정수!J19+뚝도정수!J19+영등포정수!J19+암사정수!J19+강북정수!J19+물연구원!J19+뚝도공사!J19</f>
        <v>0</v>
      </c>
      <c r="K67" s="110">
        <f t="shared" si="29"/>
        <v>0</v>
      </c>
      <c r="L67" s="111">
        <f>중부수도!L19+서부수도!L19+동부수도!L19+북부수도!L19+강서수도!L19+남부수도!L19+강남수도!L19+강동수도!L19+광암정수!L19+구의정수!L19+뚝도정수!L19+영등포정수!L19+암사정수!L19+강북정수!L19+물연구원!L19+뚝도공사!L19</f>
        <v>0</v>
      </c>
      <c r="M67" s="111">
        <f>중부수도!M19+서부수도!M19+동부수도!M19+북부수도!M19+강서수도!M19+남부수도!M19+강남수도!M19+강동수도!M19+광암정수!M19+구의정수!M19+뚝도정수!M19+영등포정수!M19+암사정수!M19+강북정수!M19+물연구원!M19+뚝도공사!M19</f>
        <v>0</v>
      </c>
      <c r="N67" s="111">
        <f>중부수도!N19+서부수도!N19+동부수도!N19+북부수도!N19+강서수도!N19+남부수도!N19+강남수도!N19+강동수도!N19+광암정수!N19+구의정수!N19+뚝도정수!N19+영등포정수!N19+암사정수!N19+강북정수!N19+물연구원!N19+뚝도공사!N19</f>
        <v>0</v>
      </c>
      <c r="O67" s="110">
        <f t="shared" si="30"/>
        <v>0</v>
      </c>
      <c r="P67" s="111">
        <f>중부수도!P19+서부수도!P19+동부수도!P19+북부수도!P19+강서수도!P19+남부수도!P19+강남수도!P19+강동수도!P19+광암정수!P19+구의정수!P19+뚝도정수!P19+영등포정수!P19+암사정수!P19+강북정수!P19+물연구원!P19+뚝도공사!P19</f>
        <v>0</v>
      </c>
      <c r="Q67" s="111">
        <f>중부수도!Q19+서부수도!Q19+동부수도!Q19+북부수도!Q19+강서수도!Q19+남부수도!Q19+강남수도!Q19+강동수도!Q19+광암정수!Q19+구의정수!Q19+뚝도정수!Q19+영등포정수!Q19+암사정수!Q19+강북정수!Q19+물연구원!Q19+뚝도공사!Q19</f>
        <v>0</v>
      </c>
      <c r="R67" s="112">
        <f t="shared" si="31"/>
        <v>0</v>
      </c>
      <c r="S67" s="111">
        <f>중부수도!S19+서부수도!S19+동부수도!S19+북부수도!S19+강서수도!S19+남부수도!S19+강남수도!S19+강동수도!S19+광암정수!S19+구의정수!S19+뚝도정수!S19+영등포정수!S19+암사정수!S19+강북정수!S19+물연구원!S19+뚝도공사!S19</f>
        <v>0</v>
      </c>
      <c r="T67" s="111">
        <f>중부수도!T19+서부수도!T19+동부수도!T19+북부수도!T19+강서수도!T19+남부수도!T19+강남수도!T19+강동수도!T19+광암정수!T19+구의정수!T19+뚝도정수!T19+영등포정수!T19+암사정수!T19+강북정수!T19+물연구원!T19+뚝도공사!T19</f>
        <v>0</v>
      </c>
      <c r="U67" s="111">
        <f>중부수도!U19+서부수도!U19+동부수도!U19+북부수도!U19+강서수도!U19+남부수도!U19+강남수도!U19+강동수도!U19+광암정수!U19+구의정수!U19+뚝도정수!U19+영등포정수!U19+암사정수!U19+강북정수!U19+물연구원!U19+뚝도공사!U19</f>
        <v>0</v>
      </c>
      <c r="V67" s="110">
        <f t="shared" si="32"/>
        <v>0</v>
      </c>
      <c r="W67" s="111">
        <f>중부수도!W19+서부수도!W19+동부수도!W19+북부수도!W19+강서수도!W19+남부수도!W19+강남수도!W19+강동수도!W19+광암정수!W19+구의정수!W19+뚝도정수!W19+영등포정수!W19+암사정수!W19+강북정수!W19+물연구원!W19+뚝도공사!W19</f>
        <v>0</v>
      </c>
      <c r="X67" s="111">
        <f>중부수도!X19+서부수도!X19+동부수도!X19+북부수도!X19+강서수도!X19+남부수도!X19+강남수도!X19+강동수도!X19+광암정수!X19+구의정수!X19+뚝도정수!X19+영등포정수!X19+암사정수!X19+강북정수!X19+물연구원!X19+뚝도공사!X19</f>
        <v>0</v>
      </c>
      <c r="Y67" s="110">
        <f t="shared" si="33"/>
        <v>0</v>
      </c>
      <c r="Z67" s="113">
        <f t="shared" ref="Z67" si="44">SUM(AD67+AH67+AL67)</f>
        <v>0</v>
      </c>
      <c r="AA67" s="113">
        <f t="shared" ref="AA67" si="45">SUM(AE67+AI67+AM67)</f>
        <v>0</v>
      </c>
      <c r="AB67" s="113">
        <f t="shared" ref="AB67" si="46">SUM(AF67+AJ67+AN67)</f>
        <v>0</v>
      </c>
      <c r="AC67" s="112">
        <f t="shared" si="35"/>
        <v>0</v>
      </c>
      <c r="AD67" s="111">
        <f>중부수도!AD19+서부수도!AD19+동부수도!AD19+북부수도!AD19+강서수도!AD19+남부수도!AD19+강남수도!AD19+강동수도!AD19+광암정수!AD19+구의정수!AD19+뚝도정수!AD19+영등포정수!AD19+암사정수!AD19+강북정수!AD19+물연구원!AD19+뚝도공사!AD19</f>
        <v>0</v>
      </c>
      <c r="AE67" s="111">
        <f>중부수도!AE19+서부수도!AE19+동부수도!AE19+북부수도!AE19+강서수도!AE19+남부수도!AE19+강남수도!AE19+강동수도!AE19+광암정수!AE19+구의정수!AE19+뚝도정수!AE19+영등포정수!AE19+암사정수!AE19+강북정수!AE19+물연구원!AE19+뚝도공사!AE19</f>
        <v>0</v>
      </c>
      <c r="AF67" s="111">
        <f>중부수도!AF19+서부수도!AF19+동부수도!AF19+북부수도!AF19+강서수도!AF19+남부수도!AF19+강남수도!AF19+강동수도!AF19+광암정수!AF19+구의정수!AF19+뚝도정수!AF19+영등포정수!AF19+암사정수!AF19+강북정수!AF19+물연구원!AF19+뚝도공사!AF19</f>
        <v>0</v>
      </c>
      <c r="AG67" s="112">
        <f t="shared" si="36"/>
        <v>0</v>
      </c>
      <c r="AH67" s="111">
        <f>중부수도!AH19+서부수도!AH19+동부수도!AH19+북부수도!AH19+강서수도!AH19+남부수도!AH19+강남수도!AH19+강동수도!AH19+광암정수!AH19+구의정수!AH19+뚝도정수!AH19+영등포정수!AH19+암사정수!AH19+강북정수!AH19+물연구원!AH19+뚝도공사!AH19</f>
        <v>0</v>
      </c>
      <c r="AI67" s="111">
        <f>중부수도!AI19+서부수도!AI19+동부수도!AI19+북부수도!AI19+강서수도!AI19+남부수도!AI19+강남수도!AI19+강동수도!AI19+광암정수!AI19+구의정수!AI19+뚝도정수!AI19+영등포정수!AI19+암사정수!AI19+강북정수!AI19+물연구원!AI19+뚝도공사!AI19</f>
        <v>0</v>
      </c>
      <c r="AJ67" s="111">
        <f>중부수도!AJ19+서부수도!AJ19+동부수도!AJ19+북부수도!AJ19+강서수도!AJ19+남부수도!AJ19+강남수도!AJ19+강동수도!AJ19+광암정수!AJ19+구의정수!AJ19+뚝도정수!AJ19+영등포정수!AJ19+암사정수!AJ19+강북정수!AJ19+물연구원!AJ19+뚝도공사!AJ19</f>
        <v>0</v>
      </c>
      <c r="AK67" s="112">
        <f t="shared" si="37"/>
        <v>0</v>
      </c>
      <c r="AL67" s="111">
        <f>중부수도!AL19+서부수도!AL19+동부수도!AL19+북부수도!AL19+강서수도!AL19+남부수도!AL19+강남수도!AL19+강동수도!AL19+광암정수!AL19+구의정수!AL19+뚝도정수!AL19+영등포정수!AL19+암사정수!AL19+강북정수!AL19+물연구원!AL19+뚝도공사!AL19</f>
        <v>0</v>
      </c>
      <c r="AM67" s="111">
        <f>중부수도!AM19+서부수도!AM19+동부수도!AM19+북부수도!AM19+강서수도!AM19+남부수도!AM19+강남수도!AM19+강동수도!AM19+광암정수!AM19+구의정수!AM19+뚝도정수!AM19+영등포정수!AM19+암사정수!AM19+강북정수!AM19+물연구원!AM19+뚝도공사!AM19</f>
        <v>0</v>
      </c>
      <c r="AN67" s="111">
        <f>중부수도!AN19+서부수도!AN19+동부수도!AN19+북부수도!AN19+강서수도!AN19+남부수도!AN19+강남수도!AN19+강동수도!AN19+광암정수!AN19+구의정수!AN19+뚝도정수!AN19+영등포정수!AN19+암사정수!AN19+강북정수!AN19+물연구원!AN19+뚝도공사!AN19</f>
        <v>0</v>
      </c>
      <c r="AO67" s="111">
        <f>중부수도!AO19+서부수도!AO19+동부수도!AO19+북부수도!AO19+강서수도!AO19+남부수도!AO19+강남수도!AO19+강동수도!AO19+광암정수!AO19+구의정수!AO19+뚝도정수!AO19+영등포정수!AO19+암사정수!AO19+강북정수!AO19+물연구원!AO19+뚝도공사!AO19</f>
        <v>0</v>
      </c>
      <c r="AP67" s="111">
        <f>중부수도!AP19+서부수도!AP19+동부수도!AP19+북부수도!AP19+강서수도!AP19+남부수도!AP19+강남수도!AP19+강동수도!AP19+광암정수!AP19+구의정수!AP19+뚝도정수!AP19+영등포정수!AP19+암사정수!AP19+강북정수!AP19+물연구원!AP19+뚝도공사!AP19</f>
        <v>0</v>
      </c>
      <c r="AQ67" s="111">
        <f>중부수도!AQ19+서부수도!AQ19+동부수도!AQ19+북부수도!AQ19+강서수도!AQ19+남부수도!AQ19+강남수도!AQ19+강동수도!AQ19+광암정수!AQ19+구의정수!AQ19+뚝도정수!AQ19+영등포정수!AQ19+암사정수!AQ19+강북정수!AQ19+물연구원!AQ19+뚝도공사!AQ19</f>
        <v>0</v>
      </c>
      <c r="AR67" s="111">
        <f>중부수도!AR19+서부수도!AR19+동부수도!AR19+북부수도!AR19+강서수도!AR19+남부수도!AR19+강남수도!AR19+강동수도!AR19+광암정수!AR19+구의정수!AR19+뚝도정수!AR19+영등포정수!AR19+암사정수!AR19+강북정수!AR19+물연구원!AR19+뚝도공사!AR19</f>
        <v>0</v>
      </c>
      <c r="AS67" s="111">
        <f>중부수도!AS19+서부수도!AS19+동부수도!AS19+북부수도!AS19+강서수도!AS19+남부수도!AS19+강남수도!AS19+강동수도!AS19+광암정수!AS19+구의정수!AS19+뚝도정수!AS19+영등포정수!AS19+암사정수!AS19+강북정수!AS19+물연구원!AS19+뚝도공사!AS19</f>
        <v>0</v>
      </c>
      <c r="AT67" s="111">
        <f>중부수도!AT19+서부수도!AT19+동부수도!AT19+북부수도!AT19+강서수도!AT19+남부수도!AT19+강남수도!AT19+강동수도!AT19+광암정수!AT19+구의정수!AT19+뚝도정수!AT19+영등포정수!AT19+암사정수!AT19+강북정수!AT19+물연구원!AT19+뚝도공사!AT19</f>
        <v>0</v>
      </c>
    </row>
    <row r="68" spans="1:46" ht="14.25" customHeight="1" x14ac:dyDescent="0.3">
      <c r="A68" s="170"/>
      <c r="B68" s="109" t="s">
        <v>123</v>
      </c>
      <c r="C68" s="110">
        <f t="shared" si="27"/>
        <v>0</v>
      </c>
      <c r="D68" s="111"/>
      <c r="E68" s="111"/>
      <c r="F68" s="111"/>
      <c r="G68" s="110"/>
      <c r="H68" s="111"/>
      <c r="I68" s="111"/>
      <c r="J68" s="111"/>
      <c r="K68" s="110">
        <f t="shared" si="29"/>
        <v>0</v>
      </c>
      <c r="L68" s="111"/>
      <c r="M68" s="111"/>
      <c r="N68" s="111"/>
      <c r="O68" s="110">
        <f t="shared" si="30"/>
        <v>0</v>
      </c>
      <c r="P68" s="111"/>
      <c r="Q68" s="111"/>
      <c r="R68" s="112">
        <f t="shared" si="31"/>
        <v>0</v>
      </c>
      <c r="S68" s="111"/>
      <c r="T68" s="111"/>
      <c r="U68" s="111"/>
      <c r="V68" s="110">
        <f t="shared" si="32"/>
        <v>0</v>
      </c>
      <c r="W68" s="111"/>
      <c r="X68" s="111"/>
      <c r="Y68" s="110">
        <f t="shared" si="33"/>
        <v>0</v>
      </c>
      <c r="Z68" s="113">
        <f t="shared" si="34"/>
        <v>0</v>
      </c>
      <c r="AA68" s="113">
        <f t="shared" si="38"/>
        <v>0</v>
      </c>
      <c r="AB68" s="113">
        <f t="shared" si="38"/>
        <v>0</v>
      </c>
      <c r="AC68" s="112">
        <f t="shared" si="35"/>
        <v>0</v>
      </c>
      <c r="AD68" s="111"/>
      <c r="AE68" s="111"/>
      <c r="AF68" s="111"/>
      <c r="AG68" s="112">
        <f t="shared" si="36"/>
        <v>0</v>
      </c>
      <c r="AH68" s="111"/>
      <c r="AI68" s="111"/>
      <c r="AJ68" s="111"/>
      <c r="AK68" s="112">
        <f t="shared" si="37"/>
        <v>0</v>
      </c>
      <c r="AL68" s="111"/>
      <c r="AM68" s="111"/>
      <c r="AN68" s="111"/>
      <c r="AO68" s="111"/>
      <c r="AP68" s="111"/>
      <c r="AQ68" s="111"/>
      <c r="AR68" s="111"/>
      <c r="AS68" s="111"/>
      <c r="AT68" s="111"/>
    </row>
    <row r="69" spans="1:46" ht="14.25" customHeight="1" thickBot="1" x14ac:dyDescent="0.35">
      <c r="A69" s="171"/>
      <c r="B69" s="122" t="s">
        <v>124</v>
      </c>
      <c r="C69" s="123">
        <f t="shared" si="27"/>
        <v>0</v>
      </c>
      <c r="D69" s="124"/>
      <c r="E69" s="124"/>
      <c r="F69" s="124"/>
      <c r="G69" s="123"/>
      <c r="H69" s="124"/>
      <c r="I69" s="124"/>
      <c r="J69" s="124"/>
      <c r="K69" s="123">
        <f t="shared" si="29"/>
        <v>0</v>
      </c>
      <c r="L69" s="124"/>
      <c r="M69" s="124"/>
      <c r="N69" s="124"/>
      <c r="O69" s="123">
        <f t="shared" si="30"/>
        <v>0</v>
      </c>
      <c r="P69" s="124"/>
      <c r="Q69" s="124"/>
      <c r="R69" s="126">
        <f t="shared" si="31"/>
        <v>0</v>
      </c>
      <c r="S69" s="124"/>
      <c r="T69" s="124"/>
      <c r="U69" s="124"/>
      <c r="V69" s="123">
        <f t="shared" si="32"/>
        <v>0</v>
      </c>
      <c r="W69" s="124"/>
      <c r="X69" s="124"/>
      <c r="Y69" s="123">
        <f t="shared" si="33"/>
        <v>0</v>
      </c>
      <c r="Z69" s="113">
        <f t="shared" ref="Z69" si="47">SUM(AD69+AH69+AL69)</f>
        <v>0</v>
      </c>
      <c r="AA69" s="113">
        <f t="shared" ref="AA69" si="48">SUM(AE69+AI69+AM69)</f>
        <v>0</v>
      </c>
      <c r="AB69" s="113">
        <f t="shared" ref="AB69" si="49">SUM(AF69+AJ69+AN69)</f>
        <v>0</v>
      </c>
      <c r="AC69" s="126">
        <f t="shared" si="35"/>
        <v>0</v>
      </c>
      <c r="AD69" s="124"/>
      <c r="AE69" s="124"/>
      <c r="AF69" s="124"/>
      <c r="AG69" s="126">
        <f t="shared" si="36"/>
        <v>0</v>
      </c>
      <c r="AH69" s="124"/>
      <c r="AI69" s="124"/>
      <c r="AJ69" s="124"/>
      <c r="AK69" s="126">
        <f t="shared" si="37"/>
        <v>0</v>
      </c>
      <c r="AL69" s="124"/>
      <c r="AM69" s="124"/>
      <c r="AN69" s="124"/>
      <c r="AO69" s="124"/>
      <c r="AP69" s="124"/>
      <c r="AQ69" s="124"/>
      <c r="AR69" s="124"/>
      <c r="AS69" s="124"/>
      <c r="AT69" s="124"/>
    </row>
    <row r="70" spans="1:46" s="90" customFormat="1" ht="14.25" customHeight="1" x14ac:dyDescent="0.3">
      <c r="A70" s="169" t="s">
        <v>49</v>
      </c>
      <c r="B70" s="135" t="s">
        <v>0</v>
      </c>
      <c r="C70" s="105">
        <f t="shared" si="27"/>
        <v>28</v>
      </c>
      <c r="D70" s="106">
        <f t="shared" ref="D70:AT70" si="50">SUM(D71:D86)</f>
        <v>0</v>
      </c>
      <c r="E70" s="106">
        <f t="shared" si="50"/>
        <v>4</v>
      </c>
      <c r="F70" s="107">
        <f t="shared" si="50"/>
        <v>24</v>
      </c>
      <c r="G70" s="105">
        <f t="shared" si="28"/>
        <v>28</v>
      </c>
      <c r="H70" s="106">
        <f t="shared" ref="H70:J70" si="51">SUM(H71:H86)</f>
        <v>0</v>
      </c>
      <c r="I70" s="106">
        <f t="shared" si="51"/>
        <v>4</v>
      </c>
      <c r="J70" s="107">
        <f t="shared" si="51"/>
        <v>24</v>
      </c>
      <c r="K70" s="105">
        <f t="shared" si="29"/>
        <v>14</v>
      </c>
      <c r="L70" s="106">
        <f t="shared" ref="L70:N70" si="52">SUM(L71:L86)</f>
        <v>11</v>
      </c>
      <c r="M70" s="106">
        <f t="shared" si="52"/>
        <v>3</v>
      </c>
      <c r="N70" s="107">
        <f t="shared" si="52"/>
        <v>0</v>
      </c>
      <c r="O70" s="105">
        <f t="shared" si="30"/>
        <v>28</v>
      </c>
      <c r="P70" s="106">
        <f t="shared" si="50"/>
        <v>27</v>
      </c>
      <c r="Q70" s="106">
        <f t="shared" si="50"/>
        <v>1</v>
      </c>
      <c r="R70" s="106">
        <f t="shared" si="31"/>
        <v>0</v>
      </c>
      <c r="S70" s="106">
        <f t="shared" si="50"/>
        <v>0</v>
      </c>
      <c r="T70" s="106">
        <f t="shared" si="50"/>
        <v>0</v>
      </c>
      <c r="U70" s="107">
        <f t="shared" si="50"/>
        <v>0</v>
      </c>
      <c r="V70" s="105">
        <f t="shared" si="50"/>
        <v>0</v>
      </c>
      <c r="W70" s="106">
        <f t="shared" si="50"/>
        <v>0</v>
      </c>
      <c r="X70" s="107">
        <f t="shared" si="50"/>
        <v>0</v>
      </c>
      <c r="Y70" s="105">
        <f t="shared" si="33"/>
        <v>0</v>
      </c>
      <c r="Z70" s="106">
        <f t="shared" si="34"/>
        <v>0</v>
      </c>
      <c r="AA70" s="106">
        <f t="shared" si="38"/>
        <v>0</v>
      </c>
      <c r="AB70" s="106"/>
      <c r="AC70" s="106">
        <f t="shared" si="35"/>
        <v>0</v>
      </c>
      <c r="AD70" s="106">
        <f t="shared" ref="AD70:AF70" si="53">SUM(AD71:AD86)</f>
        <v>0</v>
      </c>
      <c r="AE70" s="106">
        <f t="shared" si="53"/>
        <v>0</v>
      </c>
      <c r="AF70" s="106">
        <f t="shared" si="53"/>
        <v>0</v>
      </c>
      <c r="AG70" s="106">
        <f t="shared" si="36"/>
        <v>0</v>
      </c>
      <c r="AH70" s="106">
        <f t="shared" ref="AH70:AJ70" si="54">SUM(AH71:AH86)</f>
        <v>0</v>
      </c>
      <c r="AI70" s="106">
        <f t="shared" si="54"/>
        <v>0</v>
      </c>
      <c r="AJ70" s="106">
        <f t="shared" si="54"/>
        <v>0</v>
      </c>
      <c r="AK70" s="106">
        <f t="shared" si="37"/>
        <v>0</v>
      </c>
      <c r="AL70" s="106">
        <f t="shared" ref="AL70:AN70" si="55">SUM(AL71:AL86)</f>
        <v>0</v>
      </c>
      <c r="AM70" s="108">
        <f t="shared" si="55"/>
        <v>0</v>
      </c>
      <c r="AN70" s="108">
        <f t="shared" si="55"/>
        <v>0</v>
      </c>
      <c r="AO70" s="105">
        <f t="shared" si="50"/>
        <v>0</v>
      </c>
      <c r="AP70" s="106">
        <f t="shared" si="50"/>
        <v>0</v>
      </c>
      <c r="AQ70" s="107">
        <f t="shared" si="50"/>
        <v>0</v>
      </c>
      <c r="AR70" s="105">
        <f t="shared" si="50"/>
        <v>0</v>
      </c>
      <c r="AS70" s="106">
        <f t="shared" si="50"/>
        <v>0</v>
      </c>
      <c r="AT70" s="107">
        <f t="shared" si="50"/>
        <v>0</v>
      </c>
    </row>
    <row r="71" spans="1:46" ht="14.25" customHeight="1" x14ac:dyDescent="0.3">
      <c r="A71" s="170"/>
      <c r="B71" s="109" t="s">
        <v>50</v>
      </c>
      <c r="C71" s="110">
        <f t="shared" si="27"/>
        <v>0</v>
      </c>
      <c r="D71" s="111"/>
      <c r="E71" s="111"/>
      <c r="F71" s="114"/>
      <c r="G71" s="110">
        <f t="shared" si="28"/>
        <v>0</v>
      </c>
      <c r="H71" s="111"/>
      <c r="I71" s="111"/>
      <c r="J71" s="114"/>
      <c r="K71" s="110">
        <f t="shared" si="29"/>
        <v>0</v>
      </c>
      <c r="L71" s="111"/>
      <c r="M71" s="111"/>
      <c r="N71" s="114"/>
      <c r="O71" s="110">
        <f t="shared" si="30"/>
        <v>0</v>
      </c>
      <c r="P71" s="111"/>
      <c r="Q71" s="111"/>
      <c r="R71" s="112">
        <f t="shared" si="31"/>
        <v>0</v>
      </c>
      <c r="S71" s="111"/>
      <c r="T71" s="111"/>
      <c r="U71" s="114"/>
      <c r="V71" s="110">
        <f t="shared" si="32"/>
        <v>0</v>
      </c>
      <c r="W71" s="111"/>
      <c r="X71" s="114"/>
      <c r="Y71" s="110">
        <f t="shared" si="33"/>
        <v>0</v>
      </c>
      <c r="Z71" s="113">
        <f t="shared" si="34"/>
        <v>0</v>
      </c>
      <c r="AA71" s="113">
        <f t="shared" si="38"/>
        <v>0</v>
      </c>
      <c r="AB71" s="113">
        <f t="shared" si="38"/>
        <v>0</v>
      </c>
      <c r="AC71" s="112">
        <f t="shared" si="35"/>
        <v>0</v>
      </c>
      <c r="AD71" s="111"/>
      <c r="AE71" s="111"/>
      <c r="AF71" s="111"/>
      <c r="AG71" s="112">
        <f t="shared" si="36"/>
        <v>0</v>
      </c>
      <c r="AH71" s="111"/>
      <c r="AI71" s="115"/>
      <c r="AJ71" s="115"/>
      <c r="AK71" s="112">
        <f t="shared" si="37"/>
        <v>0</v>
      </c>
      <c r="AL71" s="115"/>
      <c r="AM71" s="116"/>
      <c r="AN71" s="117"/>
      <c r="AO71" s="118"/>
      <c r="AP71" s="119"/>
      <c r="AQ71" s="120"/>
      <c r="AR71" s="121"/>
      <c r="AS71" s="119"/>
      <c r="AT71" s="120"/>
    </row>
    <row r="72" spans="1:46" ht="14.25" customHeight="1" x14ac:dyDescent="0.3">
      <c r="A72" s="170"/>
      <c r="B72" s="109" t="s">
        <v>3</v>
      </c>
      <c r="C72" s="110">
        <f t="shared" si="27"/>
        <v>0</v>
      </c>
      <c r="D72" s="111"/>
      <c r="E72" s="111"/>
      <c r="F72" s="114"/>
      <c r="G72" s="110">
        <f t="shared" si="28"/>
        <v>0</v>
      </c>
      <c r="H72" s="111"/>
      <c r="I72" s="111"/>
      <c r="J72" s="114"/>
      <c r="K72" s="110">
        <f t="shared" si="29"/>
        <v>0</v>
      </c>
      <c r="L72" s="111"/>
      <c r="M72" s="111"/>
      <c r="N72" s="114"/>
      <c r="O72" s="110">
        <f t="shared" si="30"/>
        <v>0</v>
      </c>
      <c r="P72" s="111"/>
      <c r="Q72" s="111"/>
      <c r="R72" s="112">
        <f t="shared" si="31"/>
        <v>0</v>
      </c>
      <c r="S72" s="111"/>
      <c r="T72" s="111"/>
      <c r="U72" s="114"/>
      <c r="V72" s="110">
        <f t="shared" si="32"/>
        <v>0</v>
      </c>
      <c r="W72" s="111"/>
      <c r="X72" s="114"/>
      <c r="Y72" s="110">
        <f t="shared" si="33"/>
        <v>0</v>
      </c>
      <c r="Z72" s="113">
        <f t="shared" si="34"/>
        <v>0</v>
      </c>
      <c r="AA72" s="113">
        <f t="shared" ref="AA72:AA85" si="56">SUM(AE72+AI72+AM72)</f>
        <v>0</v>
      </c>
      <c r="AB72" s="113">
        <f t="shared" ref="AB72:AB85" si="57">SUM(AF72+AJ72+AN72)</f>
        <v>0</v>
      </c>
      <c r="AC72" s="112">
        <f t="shared" si="35"/>
        <v>0</v>
      </c>
      <c r="AD72" s="111"/>
      <c r="AE72" s="111"/>
      <c r="AF72" s="111"/>
      <c r="AG72" s="112">
        <f t="shared" si="36"/>
        <v>0</v>
      </c>
      <c r="AH72" s="111"/>
      <c r="AI72" s="115"/>
      <c r="AJ72" s="115"/>
      <c r="AK72" s="112">
        <f t="shared" si="37"/>
        <v>0</v>
      </c>
      <c r="AL72" s="115"/>
      <c r="AM72" s="116"/>
      <c r="AN72" s="117"/>
      <c r="AO72" s="118"/>
      <c r="AP72" s="119"/>
      <c r="AQ72" s="120"/>
      <c r="AR72" s="121"/>
      <c r="AS72" s="119"/>
      <c r="AT72" s="120"/>
    </row>
    <row r="73" spans="1:46" ht="14.25" customHeight="1" x14ac:dyDescent="0.3">
      <c r="A73" s="170"/>
      <c r="B73" s="109" t="s">
        <v>4</v>
      </c>
      <c r="C73" s="110">
        <f t="shared" si="27"/>
        <v>0</v>
      </c>
      <c r="D73" s="111"/>
      <c r="E73" s="111"/>
      <c r="F73" s="114"/>
      <c r="G73" s="110">
        <f t="shared" si="28"/>
        <v>0</v>
      </c>
      <c r="H73" s="111"/>
      <c r="I73" s="111"/>
      <c r="J73" s="114"/>
      <c r="K73" s="110">
        <f t="shared" si="29"/>
        <v>0</v>
      </c>
      <c r="L73" s="111"/>
      <c r="M73" s="111"/>
      <c r="N73" s="114"/>
      <c r="O73" s="110">
        <f t="shared" si="30"/>
        <v>0</v>
      </c>
      <c r="P73" s="111"/>
      <c r="Q73" s="111"/>
      <c r="R73" s="112">
        <f t="shared" si="31"/>
        <v>0</v>
      </c>
      <c r="S73" s="111"/>
      <c r="T73" s="111"/>
      <c r="U73" s="114"/>
      <c r="V73" s="110">
        <f t="shared" si="32"/>
        <v>0</v>
      </c>
      <c r="W73" s="111"/>
      <c r="X73" s="114"/>
      <c r="Y73" s="110">
        <f t="shared" si="33"/>
        <v>0</v>
      </c>
      <c r="Z73" s="113">
        <f t="shared" si="34"/>
        <v>0</v>
      </c>
      <c r="AA73" s="113">
        <f t="shared" si="56"/>
        <v>0</v>
      </c>
      <c r="AB73" s="113">
        <f t="shared" si="57"/>
        <v>0</v>
      </c>
      <c r="AC73" s="112">
        <f t="shared" si="35"/>
        <v>0</v>
      </c>
      <c r="AD73" s="111"/>
      <c r="AE73" s="111"/>
      <c r="AF73" s="111"/>
      <c r="AG73" s="112">
        <f t="shared" si="36"/>
        <v>0</v>
      </c>
      <c r="AH73" s="111"/>
      <c r="AI73" s="115"/>
      <c r="AJ73" s="115"/>
      <c r="AK73" s="112">
        <f t="shared" si="37"/>
        <v>0</v>
      </c>
      <c r="AL73" s="115"/>
      <c r="AM73" s="116"/>
      <c r="AN73" s="117"/>
      <c r="AO73" s="118"/>
      <c r="AP73" s="119"/>
      <c r="AQ73" s="120"/>
      <c r="AR73" s="121"/>
      <c r="AS73" s="119"/>
      <c r="AT73" s="120"/>
    </row>
    <row r="74" spans="1:46" ht="14.25" customHeight="1" x14ac:dyDescent="0.3">
      <c r="A74" s="170"/>
      <c r="B74" s="109" t="s">
        <v>6</v>
      </c>
      <c r="C74" s="110">
        <f t="shared" si="27"/>
        <v>0</v>
      </c>
      <c r="D74" s="111"/>
      <c r="E74" s="111"/>
      <c r="F74" s="114"/>
      <c r="G74" s="110">
        <f t="shared" si="28"/>
        <v>0</v>
      </c>
      <c r="H74" s="111"/>
      <c r="I74" s="111"/>
      <c r="J74" s="114"/>
      <c r="K74" s="110">
        <f t="shared" si="29"/>
        <v>0</v>
      </c>
      <c r="L74" s="111"/>
      <c r="M74" s="111"/>
      <c r="N74" s="114"/>
      <c r="O74" s="110">
        <f t="shared" si="30"/>
        <v>0</v>
      </c>
      <c r="P74" s="111"/>
      <c r="Q74" s="111"/>
      <c r="R74" s="112">
        <f t="shared" si="31"/>
        <v>0</v>
      </c>
      <c r="S74" s="111"/>
      <c r="T74" s="111"/>
      <c r="U74" s="114"/>
      <c r="V74" s="110">
        <f t="shared" si="32"/>
        <v>0</v>
      </c>
      <c r="W74" s="111"/>
      <c r="X74" s="114"/>
      <c r="Y74" s="110">
        <f t="shared" si="33"/>
        <v>0</v>
      </c>
      <c r="Z74" s="113">
        <f t="shared" si="34"/>
        <v>0</v>
      </c>
      <c r="AA74" s="113">
        <f t="shared" si="56"/>
        <v>0</v>
      </c>
      <c r="AB74" s="113">
        <f t="shared" si="57"/>
        <v>0</v>
      </c>
      <c r="AC74" s="112">
        <f t="shared" si="35"/>
        <v>0</v>
      </c>
      <c r="AD74" s="111"/>
      <c r="AE74" s="111"/>
      <c r="AF74" s="111"/>
      <c r="AG74" s="112">
        <f t="shared" si="36"/>
        <v>0</v>
      </c>
      <c r="AH74" s="111"/>
      <c r="AI74" s="115"/>
      <c r="AJ74" s="115"/>
      <c r="AK74" s="112">
        <f t="shared" si="37"/>
        <v>0</v>
      </c>
      <c r="AL74" s="115"/>
      <c r="AM74" s="116"/>
      <c r="AN74" s="117"/>
      <c r="AO74" s="118"/>
      <c r="AP74" s="119"/>
      <c r="AQ74" s="120"/>
      <c r="AR74" s="121"/>
      <c r="AS74" s="119"/>
      <c r="AT74" s="120"/>
    </row>
    <row r="75" spans="1:46" ht="15" customHeight="1" x14ac:dyDescent="0.3">
      <c r="A75" s="170"/>
      <c r="B75" s="109" t="s">
        <v>125</v>
      </c>
      <c r="C75" s="110">
        <f t="shared" si="27"/>
        <v>0</v>
      </c>
      <c r="D75" s="111"/>
      <c r="E75" s="111"/>
      <c r="F75" s="114"/>
      <c r="G75" s="110">
        <f t="shared" si="28"/>
        <v>0</v>
      </c>
      <c r="H75" s="111"/>
      <c r="I75" s="111"/>
      <c r="J75" s="114"/>
      <c r="K75" s="110">
        <f t="shared" si="29"/>
        <v>0</v>
      </c>
      <c r="L75" s="111"/>
      <c r="M75" s="111"/>
      <c r="N75" s="114"/>
      <c r="O75" s="110">
        <f t="shared" si="30"/>
        <v>0</v>
      </c>
      <c r="P75" s="111"/>
      <c r="Q75" s="111"/>
      <c r="R75" s="112">
        <f t="shared" si="31"/>
        <v>0</v>
      </c>
      <c r="S75" s="111"/>
      <c r="T75" s="111"/>
      <c r="U75" s="114"/>
      <c r="V75" s="110">
        <f t="shared" si="32"/>
        <v>0</v>
      </c>
      <c r="W75" s="111"/>
      <c r="X75" s="114"/>
      <c r="Y75" s="110">
        <f t="shared" si="33"/>
        <v>0</v>
      </c>
      <c r="Z75" s="113">
        <f t="shared" si="34"/>
        <v>0</v>
      </c>
      <c r="AA75" s="113">
        <f t="shared" si="56"/>
        <v>0</v>
      </c>
      <c r="AB75" s="113">
        <f t="shared" si="57"/>
        <v>0</v>
      </c>
      <c r="AC75" s="112">
        <f t="shared" si="35"/>
        <v>0</v>
      </c>
      <c r="AD75" s="111"/>
      <c r="AE75" s="111"/>
      <c r="AF75" s="111"/>
      <c r="AG75" s="112">
        <f t="shared" si="36"/>
        <v>0</v>
      </c>
      <c r="AH75" s="111"/>
      <c r="AI75" s="115"/>
      <c r="AJ75" s="115"/>
      <c r="AK75" s="112">
        <f t="shared" si="37"/>
        <v>0</v>
      </c>
      <c r="AL75" s="115"/>
      <c r="AM75" s="116"/>
      <c r="AN75" s="117"/>
      <c r="AO75" s="118"/>
      <c r="AP75" s="119"/>
      <c r="AQ75" s="120"/>
      <c r="AR75" s="121"/>
      <c r="AS75" s="119"/>
      <c r="AT75" s="120"/>
    </row>
    <row r="76" spans="1:46" ht="14.25" customHeight="1" x14ac:dyDescent="0.3">
      <c r="A76" s="170"/>
      <c r="B76" s="109" t="s">
        <v>51</v>
      </c>
      <c r="C76" s="110">
        <f t="shared" si="27"/>
        <v>24</v>
      </c>
      <c r="D76" s="111">
        <f>중부수도!D25+서부수도!D25+동부수도!D25+북부수도!D25+강서수도!D25+남부수도!D25+강남수도!D25+강동수도!D25+광암정수!D25+구의정수!D25+뚝도정수!D25+영등포정수!D25+암사정수!D25+강북정수!D25+물연구원!D25+뚝도공사!D25</f>
        <v>0</v>
      </c>
      <c r="E76" s="111">
        <f>중부수도!E25+서부수도!E25+동부수도!E25+북부수도!E25+강서수도!E25+남부수도!E25+강남수도!E25+강동수도!E25+광암정수!E25+구의정수!E25+뚝도정수!E25+영등포정수!E25+암사정수!E25+강북정수!E25+물연구원!E25+뚝도공사!E25</f>
        <v>0</v>
      </c>
      <c r="F76" s="111">
        <f>중부수도!F25+서부수도!F25+동부수도!F25+북부수도!F25+강서수도!F25+남부수도!F25+강남수도!F25+강동수도!F25+광암정수!F25+구의정수!F25+뚝도정수!F25+영등포정수!F25+암사정수!F25+강북정수!F25+물연구원!F25+뚝도공사!F25</f>
        <v>24</v>
      </c>
      <c r="G76" s="110">
        <f t="shared" si="28"/>
        <v>24</v>
      </c>
      <c r="H76" s="111">
        <f>중부수도!H25+서부수도!H25+동부수도!H25+북부수도!H25+강서수도!H25+남부수도!H25+강남수도!H25+강동수도!H25+광암정수!H25+구의정수!H25+뚝도정수!H25+영등포정수!H25+암사정수!H25+강북정수!H25+물연구원!H25+뚝도공사!H25</f>
        <v>0</v>
      </c>
      <c r="I76" s="111">
        <f>중부수도!I25+서부수도!I25+동부수도!I25+북부수도!I25+강서수도!I25+남부수도!I25+강남수도!I25+강동수도!I25+광암정수!I25+구의정수!I25+뚝도정수!I25+영등포정수!I25+암사정수!I25+강북정수!I25+물연구원!I25+뚝도공사!I25</f>
        <v>0</v>
      </c>
      <c r="J76" s="111">
        <f>중부수도!J25+서부수도!J25+동부수도!J25+북부수도!J25+강서수도!J25+남부수도!J25+강남수도!J25+강동수도!J25+광암정수!J25+구의정수!J25+뚝도정수!J25+영등포정수!J25+암사정수!J25+강북정수!J25+물연구원!J25+뚝도공사!J25</f>
        <v>24</v>
      </c>
      <c r="K76" s="110">
        <f t="shared" si="29"/>
        <v>3</v>
      </c>
      <c r="L76" s="111">
        <f>중부수도!L25+서부수도!L25+동부수도!L25+북부수도!L25+강서수도!L25+남부수도!L25+강남수도!L25+강동수도!L25+광암정수!L25+구의정수!L25+뚝도정수!L25+영등포정수!L25+암사정수!L25+강북정수!L25+물연구원!L25+뚝도공사!L25</f>
        <v>0</v>
      </c>
      <c r="M76" s="111">
        <f>중부수도!M25+서부수도!M25+동부수도!M25+북부수도!M25+강서수도!M25+남부수도!M25+강남수도!M25+강동수도!M25+광암정수!M25+구의정수!M25+뚝도정수!M25+영등포정수!M25+암사정수!M25+강북정수!M25+물연구원!M25+뚝도공사!M25</f>
        <v>3</v>
      </c>
      <c r="N76" s="111">
        <f>중부수도!N25+서부수도!N25+동부수도!N25+북부수도!N25+강서수도!N25+남부수도!N25+강남수도!N25+강동수도!N25+광암정수!N25+구의정수!N25+뚝도정수!N25+영등포정수!N25+암사정수!N25+강북정수!N25+물연구원!N25+뚝도공사!N25</f>
        <v>0</v>
      </c>
      <c r="O76" s="110">
        <f t="shared" si="30"/>
        <v>24</v>
      </c>
      <c r="P76" s="111">
        <f>중부수도!P25+서부수도!P25+동부수도!P25+북부수도!P25+강서수도!P25+남부수도!P25+강남수도!P25+강동수도!P25+광암정수!P25+구의정수!P25+뚝도정수!P25+영등포정수!P25+암사정수!P25+강북정수!P25+물연구원!P25+뚝도공사!P25</f>
        <v>24</v>
      </c>
      <c r="Q76" s="111">
        <f>중부수도!Q25+서부수도!Q25+동부수도!Q25+북부수도!Q25+강서수도!Q25+남부수도!Q25+강남수도!Q25+강동수도!Q25+광암정수!Q25+구의정수!Q25+뚝도정수!Q25+영등포정수!Q25+암사정수!Q25+강북정수!Q25+물연구원!Q25+뚝도공사!Q25</f>
        <v>0</v>
      </c>
      <c r="R76" s="112">
        <f t="shared" si="31"/>
        <v>0</v>
      </c>
      <c r="S76" s="111">
        <f>중부수도!S25+서부수도!S25+동부수도!S25+북부수도!S25+강서수도!S25+남부수도!S25+강남수도!S25+강동수도!S25+광암정수!S25+구의정수!S25+뚝도정수!S25+영등포정수!S25+암사정수!S25+강북정수!S25+물연구원!S25+뚝도공사!S25</f>
        <v>0</v>
      </c>
      <c r="T76" s="111">
        <f>중부수도!T25+서부수도!T25+동부수도!T25+북부수도!T25+강서수도!T25+남부수도!T25+강남수도!T25+강동수도!T25+광암정수!T25+구의정수!T25+뚝도정수!T25+영등포정수!T25+암사정수!T25+강북정수!T25+물연구원!T25+뚝도공사!T25</f>
        <v>0</v>
      </c>
      <c r="U76" s="111">
        <f>중부수도!U25+서부수도!U25+동부수도!U25+북부수도!U25+강서수도!U25+남부수도!U25+강남수도!U25+강동수도!U25+광암정수!U25+구의정수!U25+뚝도정수!U25+영등포정수!U25+암사정수!U25+강북정수!U25+물연구원!U25+뚝도공사!U25</f>
        <v>0</v>
      </c>
      <c r="V76" s="110">
        <f t="shared" si="32"/>
        <v>0</v>
      </c>
      <c r="W76" s="111">
        <f>중부수도!W25+서부수도!W25+동부수도!W25+북부수도!W25+강서수도!W25+남부수도!W25+강남수도!W25+강동수도!W25+광암정수!W25+구의정수!W25+뚝도정수!W25+영등포정수!W25+암사정수!W25+강북정수!W25+물연구원!W25+뚝도공사!W25</f>
        <v>0</v>
      </c>
      <c r="X76" s="111">
        <f>중부수도!X25+서부수도!X25+동부수도!X25+북부수도!X25+강서수도!X25+남부수도!X25+강남수도!X25+강동수도!X25+광암정수!X25+구의정수!X25+뚝도정수!X25+영등포정수!X25+암사정수!X25+강북정수!X25+물연구원!X25+뚝도공사!X25</f>
        <v>0</v>
      </c>
      <c r="Y76" s="110">
        <f t="shared" si="33"/>
        <v>0</v>
      </c>
      <c r="Z76" s="113">
        <f t="shared" ref="Z76:Z78" si="58">SUM(AD76+AH76+AL76)</f>
        <v>0</v>
      </c>
      <c r="AA76" s="113">
        <f t="shared" ref="AA76:AA78" si="59">SUM(AE76+AI76+AM76)</f>
        <v>0</v>
      </c>
      <c r="AB76" s="113">
        <f t="shared" ref="AB76:AB78" si="60">SUM(AF76+AJ76+AN76)</f>
        <v>0</v>
      </c>
      <c r="AC76" s="112">
        <f t="shared" si="35"/>
        <v>0</v>
      </c>
      <c r="AD76" s="111">
        <f>중부수도!AD25+서부수도!AD25+동부수도!AD25+북부수도!AD25+강서수도!AD25+남부수도!AD25+강남수도!AD25+강동수도!AD25+광암정수!AD25+구의정수!AD25+뚝도정수!AD25+영등포정수!AD25+암사정수!AD25+강북정수!AD25+물연구원!AD25+뚝도공사!AD25</f>
        <v>0</v>
      </c>
      <c r="AE76" s="111">
        <f>중부수도!AE25+서부수도!AE25+동부수도!AE25+북부수도!AE25+강서수도!AE25+남부수도!AE25+강남수도!AE25+강동수도!AE25+광암정수!AE25+구의정수!AE25+뚝도정수!AE25+영등포정수!AE25+암사정수!AE25+강북정수!AE25+물연구원!AE25+뚝도공사!AE25</f>
        <v>0</v>
      </c>
      <c r="AF76" s="111">
        <f>중부수도!AF25+서부수도!AF25+동부수도!AF25+북부수도!AF25+강서수도!AF25+남부수도!AF25+강남수도!AF25+강동수도!AF25+광암정수!AF25+구의정수!AF25+뚝도정수!AF25+영등포정수!AF25+암사정수!AF25+강북정수!AF25+물연구원!AF25+뚝도공사!AF25</f>
        <v>0</v>
      </c>
      <c r="AG76" s="112">
        <f t="shared" si="36"/>
        <v>0</v>
      </c>
      <c r="AH76" s="111">
        <f>중부수도!AH25+서부수도!AH25+동부수도!AH25+북부수도!AH25+강서수도!AH25+남부수도!AH25+강남수도!AH25+강동수도!AH25+광암정수!AH25+구의정수!AH25+뚝도정수!AH25+영등포정수!AH25+암사정수!AH25+강북정수!AH25+물연구원!AH25+뚝도공사!AH25</f>
        <v>0</v>
      </c>
      <c r="AI76" s="111">
        <f>중부수도!AI25+서부수도!AI25+동부수도!AI25+북부수도!AI25+강서수도!AI25+남부수도!AI25+강남수도!AI25+강동수도!AI25+광암정수!AI25+구의정수!AI25+뚝도정수!AI25+영등포정수!AI25+암사정수!AI25+강북정수!AI25+물연구원!AI25+뚝도공사!AI25</f>
        <v>0</v>
      </c>
      <c r="AJ76" s="111">
        <f>중부수도!AJ25+서부수도!AJ25+동부수도!AJ25+북부수도!AJ25+강서수도!AJ25+남부수도!AJ25+강남수도!AJ25+강동수도!AJ25+광암정수!AJ25+구의정수!AJ25+뚝도정수!AJ25+영등포정수!AJ25+암사정수!AJ25+강북정수!AJ25+물연구원!AJ25+뚝도공사!AJ25</f>
        <v>0</v>
      </c>
      <c r="AK76" s="112">
        <f t="shared" si="37"/>
        <v>0</v>
      </c>
      <c r="AL76" s="111">
        <f>중부수도!AL25+서부수도!AL25+동부수도!AL25+북부수도!AL25+강서수도!AL25+남부수도!AL25+강남수도!AL25+강동수도!AL25+광암정수!AL25+구의정수!AL25+뚝도정수!AL25+영등포정수!AL25+암사정수!AL25+강북정수!AL25+물연구원!AL25+뚝도공사!AL25</f>
        <v>0</v>
      </c>
      <c r="AM76" s="111">
        <f>중부수도!AM25+서부수도!AM25+동부수도!AM25+북부수도!AM25+강서수도!AM25+남부수도!AM25+강남수도!AM25+강동수도!AM25+광암정수!AM25+구의정수!AM25+뚝도정수!AM25+영등포정수!AM25+암사정수!AM25+강북정수!AM25+물연구원!AM25+뚝도공사!AM25</f>
        <v>0</v>
      </c>
      <c r="AN76" s="111">
        <f>중부수도!AN25+서부수도!AN25+동부수도!AN25+북부수도!AN25+강서수도!AN25+남부수도!AN25+강남수도!AN25+강동수도!AN25+광암정수!AN25+구의정수!AN25+뚝도정수!AN25+영등포정수!AN25+암사정수!AN25+강북정수!AN25+물연구원!AN25+뚝도공사!AN25</f>
        <v>0</v>
      </c>
      <c r="AO76" s="111">
        <f>중부수도!AO25+서부수도!AO25+동부수도!AO25+북부수도!AO25+강서수도!AO25+남부수도!AO25+강남수도!AO25+강동수도!AO25+광암정수!AO25+구의정수!AO25+뚝도정수!AO25+영등포정수!AO25+암사정수!AO25+강북정수!AO25+물연구원!AO25+뚝도공사!AO25</f>
        <v>0</v>
      </c>
      <c r="AP76" s="111">
        <f>중부수도!AP25+서부수도!AP25+동부수도!AP25+북부수도!AP25+강서수도!AP25+남부수도!AP25+강남수도!AP25+강동수도!AP25+광암정수!AP25+구의정수!AP25+뚝도정수!AP25+영등포정수!AP25+암사정수!AP25+강북정수!AP25+물연구원!AP25+뚝도공사!AP25</f>
        <v>0</v>
      </c>
      <c r="AQ76" s="111">
        <f>중부수도!AQ25+서부수도!AQ25+동부수도!AQ25+북부수도!AQ25+강서수도!AQ25+남부수도!AQ25+강남수도!AQ25+강동수도!AQ25+광암정수!AQ25+구의정수!AQ25+뚝도정수!AQ25+영등포정수!AQ25+암사정수!AQ25+강북정수!AQ25+물연구원!AQ25+뚝도공사!AQ25</f>
        <v>0</v>
      </c>
      <c r="AR76" s="111">
        <f>중부수도!AR25+서부수도!AR25+동부수도!AR25+북부수도!AR25+강서수도!AR25+남부수도!AR25+강남수도!AR25+강동수도!AR25+광암정수!AR25+구의정수!AR25+뚝도정수!AR25+영등포정수!AR25+암사정수!AR25+강북정수!AR25+물연구원!AR25+뚝도공사!AR25</f>
        <v>0</v>
      </c>
      <c r="AS76" s="111">
        <f>중부수도!AS25+서부수도!AS25+동부수도!AS25+북부수도!AS25+강서수도!AS25+남부수도!AS25+강남수도!AS25+강동수도!AS25+광암정수!AS25+구의정수!AS25+뚝도정수!AS25+영등포정수!AS25+암사정수!AS25+강북정수!AS25+물연구원!AS25+뚝도공사!AS25</f>
        <v>0</v>
      </c>
      <c r="AT76" s="111">
        <f>중부수도!AT25+서부수도!AT25+동부수도!AT25+북부수도!AT25+강서수도!AT25+남부수도!AT25+강남수도!AT25+강동수도!AT25+광암정수!AT25+구의정수!AT25+뚝도정수!AT25+영등포정수!AT25+암사정수!AT25+강북정수!AT25+물연구원!AT25+뚝도공사!AT25</f>
        <v>0</v>
      </c>
    </row>
    <row r="77" spans="1:46" ht="14.25" customHeight="1" x14ac:dyDescent="0.3">
      <c r="A77" s="170"/>
      <c r="B77" s="109" t="s">
        <v>52</v>
      </c>
      <c r="C77" s="110">
        <f t="shared" si="27"/>
        <v>0</v>
      </c>
      <c r="D77" s="111"/>
      <c r="E77" s="111"/>
      <c r="F77" s="111"/>
      <c r="G77" s="110">
        <f t="shared" si="28"/>
        <v>0</v>
      </c>
      <c r="H77" s="111"/>
      <c r="I77" s="111"/>
      <c r="J77" s="111"/>
      <c r="K77" s="110">
        <f t="shared" si="29"/>
        <v>0</v>
      </c>
      <c r="L77" s="111"/>
      <c r="M77" s="111"/>
      <c r="N77" s="111"/>
      <c r="O77" s="110">
        <f t="shared" si="30"/>
        <v>0</v>
      </c>
      <c r="P77" s="111"/>
      <c r="Q77" s="111"/>
      <c r="R77" s="112">
        <f t="shared" si="31"/>
        <v>0</v>
      </c>
      <c r="S77" s="111"/>
      <c r="T77" s="111"/>
      <c r="U77" s="111"/>
      <c r="V77" s="110">
        <f t="shared" si="32"/>
        <v>0</v>
      </c>
      <c r="W77" s="111"/>
      <c r="X77" s="111"/>
      <c r="Y77" s="110">
        <f t="shared" si="33"/>
        <v>0</v>
      </c>
      <c r="Z77" s="113">
        <f t="shared" si="58"/>
        <v>0</v>
      </c>
      <c r="AA77" s="113">
        <f t="shared" si="59"/>
        <v>0</v>
      </c>
      <c r="AB77" s="113">
        <f t="shared" si="60"/>
        <v>0</v>
      </c>
      <c r="AC77" s="112">
        <f t="shared" si="35"/>
        <v>0</v>
      </c>
      <c r="AD77" s="111"/>
      <c r="AE77" s="111"/>
      <c r="AF77" s="111"/>
      <c r="AG77" s="112">
        <f t="shared" si="36"/>
        <v>0</v>
      </c>
      <c r="AH77" s="111"/>
      <c r="AI77" s="111"/>
      <c r="AJ77" s="111"/>
      <c r="AK77" s="112">
        <f t="shared" si="37"/>
        <v>0</v>
      </c>
      <c r="AL77" s="111"/>
      <c r="AM77" s="111"/>
      <c r="AN77" s="111"/>
      <c r="AO77" s="111"/>
      <c r="AP77" s="111"/>
      <c r="AQ77" s="111"/>
      <c r="AR77" s="111"/>
      <c r="AS77" s="111"/>
      <c r="AT77" s="111"/>
    </row>
    <row r="78" spans="1:46" ht="14.25" customHeight="1" x14ac:dyDescent="0.3">
      <c r="A78" s="170"/>
      <c r="B78" s="109" t="s">
        <v>7</v>
      </c>
      <c r="C78" s="110">
        <f t="shared" si="27"/>
        <v>4</v>
      </c>
      <c r="D78" s="111">
        <f>중부수도!D26+서부수도!D26+동부수도!D26+북부수도!D26+강서수도!D26+남부수도!D26+강남수도!D26+강동수도!D26+광암정수!D26+구의정수!D26+뚝도정수!D26+영등포정수!D26+암사정수!D26+강북정수!D26+물연구원!D26+뚝도공사!D26</f>
        <v>0</v>
      </c>
      <c r="E78" s="111">
        <f>중부수도!E26+서부수도!E26+동부수도!E26+북부수도!E26+강서수도!E26+남부수도!E26+강남수도!E26+강동수도!E26+광암정수!E26+구의정수!E26+뚝도정수!E26+영등포정수!E26+암사정수!E26+강북정수!E26+물연구원!E26+뚝도공사!E26</f>
        <v>4</v>
      </c>
      <c r="F78" s="111">
        <f>중부수도!F26+서부수도!F26+동부수도!F26+북부수도!F26+강서수도!F26+남부수도!F26+강남수도!F26+강동수도!F26+광암정수!F26+구의정수!F26+뚝도정수!F26+영등포정수!F26+암사정수!F26+강북정수!F26+물연구원!F26+뚝도공사!F26</f>
        <v>0</v>
      </c>
      <c r="G78" s="110">
        <f t="shared" si="28"/>
        <v>4</v>
      </c>
      <c r="H78" s="111">
        <f>중부수도!H26+서부수도!H26+동부수도!H26+북부수도!H26+강서수도!H26+남부수도!H26+강남수도!H26+강동수도!H26+광암정수!H26+구의정수!H26+뚝도정수!H26+영등포정수!H26+암사정수!H26+강북정수!H26+물연구원!H26+뚝도공사!H26</f>
        <v>0</v>
      </c>
      <c r="I78" s="111">
        <f>중부수도!I26+서부수도!I26+동부수도!I26+북부수도!I26+강서수도!I26+남부수도!I26+강남수도!I26+강동수도!I26+광암정수!I26+구의정수!I26+뚝도정수!I26+영등포정수!I26+암사정수!I26+강북정수!I26+물연구원!I26+뚝도공사!I26</f>
        <v>4</v>
      </c>
      <c r="J78" s="111">
        <f>중부수도!J26+서부수도!J26+동부수도!J26+북부수도!J26+강서수도!J26+남부수도!J26+강남수도!J26+강동수도!J26+광암정수!J26+구의정수!J26+뚝도정수!J26+영등포정수!J26+암사정수!J26+강북정수!J26+물연구원!J26+뚝도공사!J26</f>
        <v>0</v>
      </c>
      <c r="K78" s="110">
        <f t="shared" si="29"/>
        <v>11</v>
      </c>
      <c r="L78" s="111">
        <f>중부수도!L26+서부수도!L26+동부수도!L26+북부수도!L26+강서수도!L26+남부수도!L26+강남수도!L26+강동수도!L26+광암정수!L26+구의정수!L26+뚝도정수!L26+영등포정수!L26+암사정수!L26+강북정수!L26+물연구원!L26+뚝도공사!L26</f>
        <v>11</v>
      </c>
      <c r="M78" s="111">
        <f>중부수도!M26+서부수도!M26+동부수도!M26+북부수도!M26+강서수도!M26+남부수도!M26+강남수도!M26+강동수도!M26+광암정수!M26+구의정수!M26+뚝도정수!M26+영등포정수!M26+암사정수!M26+강북정수!M26+물연구원!M26+뚝도공사!M26</f>
        <v>0</v>
      </c>
      <c r="N78" s="111">
        <f>중부수도!N26+서부수도!N26+동부수도!N26+북부수도!N26+강서수도!N26+남부수도!N26+강남수도!N26+강동수도!N26+광암정수!N26+구의정수!N26+뚝도정수!N26+영등포정수!N26+암사정수!N26+강북정수!N26+물연구원!N26+뚝도공사!N26</f>
        <v>0</v>
      </c>
      <c r="O78" s="110">
        <f t="shared" si="30"/>
        <v>4</v>
      </c>
      <c r="P78" s="111">
        <f>중부수도!P26+서부수도!P26+동부수도!P26+북부수도!P26+강서수도!P26+남부수도!P26+강남수도!P26+강동수도!P26+광암정수!P26+구의정수!P26+뚝도정수!P26+영등포정수!P26+암사정수!P26+강북정수!P26+물연구원!P26+뚝도공사!P26</f>
        <v>3</v>
      </c>
      <c r="Q78" s="111">
        <f>중부수도!Q26+서부수도!Q26+동부수도!Q26+북부수도!Q26+강서수도!Q26+남부수도!Q26+강남수도!Q26+강동수도!Q26+광암정수!Q26+구의정수!Q26+뚝도정수!Q26+영등포정수!Q26+암사정수!Q26+강북정수!Q26+물연구원!Q26+뚝도공사!Q26</f>
        <v>1</v>
      </c>
      <c r="R78" s="112">
        <f t="shared" si="31"/>
        <v>0</v>
      </c>
      <c r="S78" s="111">
        <f>중부수도!S26+서부수도!S26+동부수도!S26+북부수도!S26+강서수도!S26+남부수도!S26+강남수도!S26+강동수도!S26+광암정수!S26+구의정수!S26+뚝도정수!S26+영등포정수!S26+암사정수!S26+강북정수!S26+물연구원!S26+뚝도공사!S26</f>
        <v>0</v>
      </c>
      <c r="T78" s="111">
        <f>중부수도!T26+서부수도!T26+동부수도!T26+북부수도!T26+강서수도!T26+남부수도!T26+강남수도!T26+강동수도!T26+광암정수!T26+구의정수!T26+뚝도정수!T26+영등포정수!T26+암사정수!T26+강북정수!T26+물연구원!T26+뚝도공사!T26</f>
        <v>0</v>
      </c>
      <c r="U78" s="111">
        <f>중부수도!U26+서부수도!U26+동부수도!U26+북부수도!U26+강서수도!U26+남부수도!U26+강남수도!U26+강동수도!U26+광암정수!U26+구의정수!U26+뚝도정수!U26+영등포정수!U26+암사정수!U26+강북정수!U26+물연구원!U26+뚝도공사!U26</f>
        <v>0</v>
      </c>
      <c r="V78" s="110">
        <f t="shared" si="32"/>
        <v>0</v>
      </c>
      <c r="W78" s="111">
        <f>중부수도!W26+서부수도!W26+동부수도!W26+북부수도!W26+강서수도!W26+남부수도!W26+강남수도!W26+강동수도!W26+광암정수!W26+구의정수!W26+뚝도정수!W26+영등포정수!W26+암사정수!W26+강북정수!W26+물연구원!W26+뚝도공사!W26</f>
        <v>0</v>
      </c>
      <c r="X78" s="111">
        <f>중부수도!X26+서부수도!X26+동부수도!X26+북부수도!X26+강서수도!X26+남부수도!X26+강남수도!X26+강동수도!X26+광암정수!X26+구의정수!X26+뚝도정수!X26+영등포정수!X26+암사정수!X26+강북정수!X26+물연구원!X26+뚝도공사!X26</f>
        <v>0</v>
      </c>
      <c r="Y78" s="110">
        <f t="shared" si="33"/>
        <v>0</v>
      </c>
      <c r="Z78" s="113">
        <f t="shared" si="58"/>
        <v>0</v>
      </c>
      <c r="AA78" s="113">
        <f t="shared" si="59"/>
        <v>0</v>
      </c>
      <c r="AB78" s="113">
        <f t="shared" si="60"/>
        <v>0</v>
      </c>
      <c r="AC78" s="112">
        <f t="shared" si="35"/>
        <v>0</v>
      </c>
      <c r="AD78" s="111">
        <f>중부수도!AD26+서부수도!AD26+동부수도!AD26+북부수도!AD26+강서수도!AD26+남부수도!AD26+강남수도!AD26+강동수도!AD26+광암정수!AD26+구의정수!AD26+뚝도정수!AD26+영등포정수!AD26+암사정수!AD26+강북정수!AD26+물연구원!AD26+뚝도공사!AD26</f>
        <v>0</v>
      </c>
      <c r="AE78" s="111">
        <f>중부수도!AE26+서부수도!AE26+동부수도!AE26+북부수도!AE26+강서수도!AE26+남부수도!AE26+강남수도!AE26+강동수도!AE26+광암정수!AE26+구의정수!AE26+뚝도정수!AE26+영등포정수!AE26+암사정수!AE26+강북정수!AE26+물연구원!AE26+뚝도공사!AE26</f>
        <v>0</v>
      </c>
      <c r="AF78" s="111">
        <f>중부수도!AF26+서부수도!AF26+동부수도!AF26+북부수도!AF26+강서수도!AF26+남부수도!AF26+강남수도!AF26+강동수도!AF26+광암정수!AF26+구의정수!AF26+뚝도정수!AF26+영등포정수!AF26+암사정수!AF26+강북정수!AF26+물연구원!AF26+뚝도공사!AF26</f>
        <v>0</v>
      </c>
      <c r="AG78" s="112">
        <f t="shared" si="36"/>
        <v>0</v>
      </c>
      <c r="AH78" s="111">
        <f>중부수도!AH26+서부수도!AH26+동부수도!AH26+북부수도!AH26+강서수도!AH26+남부수도!AH26+강남수도!AH26+강동수도!AH26+광암정수!AH26+구의정수!AH26+뚝도정수!AH26+영등포정수!AH26+암사정수!AH26+강북정수!AH26+물연구원!AH26+뚝도공사!AH26</f>
        <v>0</v>
      </c>
      <c r="AI78" s="111">
        <f>중부수도!AI26+서부수도!AI26+동부수도!AI26+북부수도!AI26+강서수도!AI26+남부수도!AI26+강남수도!AI26+강동수도!AI26+광암정수!AI26+구의정수!AI26+뚝도정수!AI26+영등포정수!AI26+암사정수!AI26+강북정수!AI26+물연구원!AI26+뚝도공사!AI26</f>
        <v>0</v>
      </c>
      <c r="AJ78" s="111">
        <f>중부수도!AJ26+서부수도!AJ26+동부수도!AJ26+북부수도!AJ26+강서수도!AJ26+남부수도!AJ26+강남수도!AJ26+강동수도!AJ26+광암정수!AJ26+구의정수!AJ26+뚝도정수!AJ26+영등포정수!AJ26+암사정수!AJ26+강북정수!AJ26+물연구원!AJ26+뚝도공사!AJ26</f>
        <v>0</v>
      </c>
      <c r="AK78" s="112">
        <f t="shared" si="37"/>
        <v>0</v>
      </c>
      <c r="AL78" s="111">
        <f>중부수도!AL26+서부수도!AL26+동부수도!AL26+북부수도!AL26+강서수도!AL26+남부수도!AL26+강남수도!AL26+강동수도!AL26+광암정수!AL26+구의정수!AL26+뚝도정수!AL26+영등포정수!AL26+암사정수!AL26+강북정수!AL26+물연구원!AL26+뚝도공사!AL26</f>
        <v>0</v>
      </c>
      <c r="AM78" s="111">
        <f>중부수도!AM26+서부수도!AM26+동부수도!AM26+북부수도!AM26+강서수도!AM26+남부수도!AM26+강남수도!AM26+강동수도!AM26+광암정수!AM26+구의정수!AM26+뚝도정수!AM26+영등포정수!AM26+암사정수!AM26+강북정수!AM26+물연구원!AM26+뚝도공사!AM26</f>
        <v>0</v>
      </c>
      <c r="AN78" s="111">
        <f>중부수도!AN26+서부수도!AN26+동부수도!AN26+북부수도!AN26+강서수도!AN26+남부수도!AN26+강남수도!AN26+강동수도!AN26+광암정수!AN26+구의정수!AN26+뚝도정수!AN26+영등포정수!AN26+암사정수!AN26+강북정수!AN26+물연구원!AN26+뚝도공사!AN26</f>
        <v>0</v>
      </c>
      <c r="AO78" s="111">
        <f>중부수도!AO26+서부수도!AO26+동부수도!AO26+북부수도!AO26+강서수도!AO26+남부수도!AO26+강남수도!AO26+강동수도!AO26+광암정수!AO26+구의정수!AO26+뚝도정수!AO26+영등포정수!AO26+암사정수!AO26+강북정수!AO26+물연구원!AO26+뚝도공사!AO26</f>
        <v>0</v>
      </c>
      <c r="AP78" s="111">
        <f>중부수도!AP26+서부수도!AP26+동부수도!AP26+북부수도!AP26+강서수도!AP26+남부수도!AP26+강남수도!AP26+강동수도!AP26+광암정수!AP26+구의정수!AP26+뚝도정수!AP26+영등포정수!AP26+암사정수!AP26+강북정수!AP26+물연구원!AP26+뚝도공사!AP26</f>
        <v>0</v>
      </c>
      <c r="AQ78" s="111">
        <f>중부수도!AQ26+서부수도!AQ26+동부수도!AQ26+북부수도!AQ26+강서수도!AQ26+남부수도!AQ26+강남수도!AQ26+강동수도!AQ26+광암정수!AQ26+구의정수!AQ26+뚝도정수!AQ26+영등포정수!AQ26+암사정수!AQ26+강북정수!AQ26+물연구원!AQ26+뚝도공사!AQ26</f>
        <v>0</v>
      </c>
      <c r="AR78" s="111">
        <f>중부수도!AR26+서부수도!AR26+동부수도!AR26+북부수도!AR26+강서수도!AR26+남부수도!AR26+강남수도!AR26+강동수도!AR26+광암정수!AR26+구의정수!AR26+뚝도정수!AR26+영등포정수!AR26+암사정수!AR26+강북정수!AR26+물연구원!AR26+뚝도공사!AR26</f>
        <v>0</v>
      </c>
      <c r="AS78" s="111">
        <f>중부수도!AS26+서부수도!AS26+동부수도!AS26+북부수도!AS26+강서수도!AS26+남부수도!AS26+강남수도!AS26+강동수도!AS26+광암정수!AS26+구의정수!AS26+뚝도정수!AS26+영등포정수!AS26+암사정수!AS26+강북정수!AS26+물연구원!AS26+뚝도공사!AS26</f>
        <v>0</v>
      </c>
      <c r="AT78" s="111">
        <f>중부수도!AT26+서부수도!AT26+동부수도!AT26+북부수도!AT26+강서수도!AT26+남부수도!AT26+강남수도!AT26+강동수도!AT26+광암정수!AT26+구의정수!AT26+뚝도정수!AT26+영등포정수!AT26+암사정수!AT26+강북정수!AT26+물연구원!AT26+뚝도공사!AT26</f>
        <v>0</v>
      </c>
    </row>
    <row r="79" spans="1:46" ht="14.25" customHeight="1" x14ac:dyDescent="0.3">
      <c r="A79" s="170"/>
      <c r="B79" s="109" t="s">
        <v>12</v>
      </c>
      <c r="C79" s="110">
        <f t="shared" si="27"/>
        <v>0</v>
      </c>
      <c r="D79" s="142"/>
      <c r="E79" s="111"/>
      <c r="F79" s="114"/>
      <c r="G79" s="110">
        <f t="shared" si="28"/>
        <v>0</v>
      </c>
      <c r="H79" s="111"/>
      <c r="I79" s="111"/>
      <c r="J79" s="114"/>
      <c r="K79" s="110">
        <f t="shared" si="29"/>
        <v>0</v>
      </c>
      <c r="L79" s="111"/>
      <c r="M79" s="111"/>
      <c r="N79" s="114"/>
      <c r="O79" s="110">
        <f t="shared" si="30"/>
        <v>0</v>
      </c>
      <c r="P79" s="111"/>
      <c r="Q79" s="111"/>
      <c r="R79" s="112">
        <f t="shared" si="31"/>
        <v>0</v>
      </c>
      <c r="S79" s="111"/>
      <c r="T79" s="111"/>
      <c r="U79" s="114"/>
      <c r="V79" s="110">
        <f t="shared" si="32"/>
        <v>0</v>
      </c>
      <c r="W79" s="111"/>
      <c r="X79" s="114"/>
      <c r="Y79" s="110">
        <f t="shared" si="33"/>
        <v>0</v>
      </c>
      <c r="Z79" s="113">
        <f t="shared" si="34"/>
        <v>0</v>
      </c>
      <c r="AA79" s="113">
        <f t="shared" si="56"/>
        <v>0</v>
      </c>
      <c r="AB79" s="113">
        <f t="shared" si="57"/>
        <v>0</v>
      </c>
      <c r="AC79" s="112">
        <f t="shared" si="35"/>
        <v>0</v>
      </c>
      <c r="AD79" s="111"/>
      <c r="AE79" s="111"/>
      <c r="AF79" s="111"/>
      <c r="AG79" s="112">
        <f t="shared" si="36"/>
        <v>0</v>
      </c>
      <c r="AH79" s="111"/>
      <c r="AI79" s="115"/>
      <c r="AJ79" s="115"/>
      <c r="AK79" s="112">
        <f t="shared" si="37"/>
        <v>0</v>
      </c>
      <c r="AL79" s="115"/>
      <c r="AM79" s="116"/>
      <c r="AN79" s="117"/>
      <c r="AO79" s="118"/>
      <c r="AP79" s="119"/>
      <c r="AQ79" s="120"/>
      <c r="AR79" s="121"/>
      <c r="AS79" s="119"/>
      <c r="AT79" s="120"/>
    </row>
    <row r="80" spans="1:46" ht="14.25" customHeight="1" x14ac:dyDescent="0.3">
      <c r="A80" s="170"/>
      <c r="B80" s="109" t="s">
        <v>53</v>
      </c>
      <c r="C80" s="110">
        <f t="shared" si="27"/>
        <v>0</v>
      </c>
      <c r="D80" s="111"/>
      <c r="E80" s="111"/>
      <c r="F80" s="114"/>
      <c r="G80" s="110">
        <f t="shared" si="28"/>
        <v>0</v>
      </c>
      <c r="H80" s="111"/>
      <c r="I80" s="111"/>
      <c r="J80" s="114"/>
      <c r="K80" s="110">
        <f t="shared" si="29"/>
        <v>0</v>
      </c>
      <c r="L80" s="111"/>
      <c r="M80" s="111"/>
      <c r="N80" s="114"/>
      <c r="O80" s="110">
        <f t="shared" si="30"/>
        <v>0</v>
      </c>
      <c r="P80" s="111"/>
      <c r="Q80" s="111"/>
      <c r="R80" s="112">
        <f t="shared" si="31"/>
        <v>0</v>
      </c>
      <c r="S80" s="111"/>
      <c r="T80" s="111"/>
      <c r="U80" s="114"/>
      <c r="V80" s="110">
        <f t="shared" si="32"/>
        <v>0</v>
      </c>
      <c r="W80" s="111"/>
      <c r="X80" s="114"/>
      <c r="Y80" s="110">
        <f t="shared" si="33"/>
        <v>0</v>
      </c>
      <c r="Z80" s="113">
        <f t="shared" si="34"/>
        <v>0</v>
      </c>
      <c r="AA80" s="113">
        <f t="shared" si="56"/>
        <v>0</v>
      </c>
      <c r="AB80" s="113">
        <f t="shared" si="57"/>
        <v>0</v>
      </c>
      <c r="AC80" s="112">
        <f t="shared" si="35"/>
        <v>0</v>
      </c>
      <c r="AD80" s="111"/>
      <c r="AE80" s="111"/>
      <c r="AF80" s="111"/>
      <c r="AG80" s="112">
        <f t="shared" si="36"/>
        <v>0</v>
      </c>
      <c r="AH80" s="111"/>
      <c r="AI80" s="115"/>
      <c r="AJ80" s="115"/>
      <c r="AK80" s="112">
        <f t="shared" si="37"/>
        <v>0</v>
      </c>
      <c r="AL80" s="115"/>
      <c r="AM80" s="116"/>
      <c r="AN80" s="117"/>
      <c r="AO80" s="118"/>
      <c r="AP80" s="119"/>
      <c r="AQ80" s="120"/>
      <c r="AR80" s="121"/>
      <c r="AS80" s="119"/>
      <c r="AT80" s="120"/>
    </row>
    <row r="81" spans="1:46" ht="14.25" customHeight="1" x14ac:dyDescent="0.3">
      <c r="A81" s="170"/>
      <c r="B81" s="109" t="s">
        <v>54</v>
      </c>
      <c r="C81" s="110">
        <f t="shared" si="27"/>
        <v>0</v>
      </c>
      <c r="D81" s="111"/>
      <c r="E81" s="111"/>
      <c r="F81" s="114"/>
      <c r="G81" s="110">
        <f t="shared" si="28"/>
        <v>0</v>
      </c>
      <c r="H81" s="111"/>
      <c r="I81" s="111"/>
      <c r="J81" s="114"/>
      <c r="K81" s="110">
        <f t="shared" si="29"/>
        <v>0</v>
      </c>
      <c r="L81" s="111"/>
      <c r="M81" s="111"/>
      <c r="N81" s="114"/>
      <c r="O81" s="110">
        <f t="shared" si="30"/>
        <v>0</v>
      </c>
      <c r="P81" s="111"/>
      <c r="Q81" s="111"/>
      <c r="R81" s="112">
        <f t="shared" si="31"/>
        <v>0</v>
      </c>
      <c r="S81" s="111"/>
      <c r="T81" s="111"/>
      <c r="U81" s="114"/>
      <c r="V81" s="110">
        <f t="shared" si="32"/>
        <v>0</v>
      </c>
      <c r="W81" s="111"/>
      <c r="X81" s="114"/>
      <c r="Y81" s="110">
        <f t="shared" si="33"/>
        <v>0</v>
      </c>
      <c r="Z81" s="113">
        <f t="shared" si="34"/>
        <v>0</v>
      </c>
      <c r="AA81" s="113">
        <f t="shared" si="56"/>
        <v>0</v>
      </c>
      <c r="AB81" s="113">
        <f t="shared" si="57"/>
        <v>0</v>
      </c>
      <c r="AC81" s="112">
        <f t="shared" si="35"/>
        <v>0</v>
      </c>
      <c r="AD81" s="111"/>
      <c r="AE81" s="111"/>
      <c r="AF81" s="111"/>
      <c r="AG81" s="112">
        <f t="shared" si="36"/>
        <v>0</v>
      </c>
      <c r="AH81" s="111"/>
      <c r="AI81" s="115"/>
      <c r="AJ81" s="115"/>
      <c r="AK81" s="112">
        <f t="shared" si="37"/>
        <v>0</v>
      </c>
      <c r="AL81" s="115"/>
      <c r="AM81" s="116"/>
      <c r="AN81" s="117"/>
      <c r="AO81" s="118"/>
      <c r="AP81" s="119"/>
      <c r="AQ81" s="120"/>
      <c r="AR81" s="121"/>
      <c r="AS81" s="119"/>
      <c r="AT81" s="120"/>
    </row>
    <row r="82" spans="1:46" ht="14.25" customHeight="1" x14ac:dyDescent="0.3">
      <c r="A82" s="170"/>
      <c r="B82" s="109" t="s">
        <v>55</v>
      </c>
      <c r="C82" s="110">
        <f t="shared" si="27"/>
        <v>0</v>
      </c>
      <c r="D82" s="111"/>
      <c r="E82" s="111"/>
      <c r="F82" s="114"/>
      <c r="G82" s="110">
        <f t="shared" si="28"/>
        <v>0</v>
      </c>
      <c r="H82" s="111"/>
      <c r="I82" s="111"/>
      <c r="J82" s="114"/>
      <c r="K82" s="110">
        <f t="shared" si="29"/>
        <v>0</v>
      </c>
      <c r="L82" s="111"/>
      <c r="M82" s="111"/>
      <c r="N82" s="114"/>
      <c r="O82" s="110">
        <f t="shared" si="30"/>
        <v>0</v>
      </c>
      <c r="P82" s="111"/>
      <c r="Q82" s="111"/>
      <c r="R82" s="112">
        <f t="shared" si="31"/>
        <v>0</v>
      </c>
      <c r="S82" s="111"/>
      <c r="T82" s="111"/>
      <c r="U82" s="114"/>
      <c r="V82" s="110">
        <f t="shared" si="32"/>
        <v>0</v>
      </c>
      <c r="W82" s="111"/>
      <c r="X82" s="114"/>
      <c r="Y82" s="110">
        <f t="shared" si="33"/>
        <v>0</v>
      </c>
      <c r="Z82" s="113">
        <f t="shared" si="34"/>
        <v>0</v>
      </c>
      <c r="AA82" s="113">
        <f t="shared" si="56"/>
        <v>0</v>
      </c>
      <c r="AB82" s="113">
        <f t="shared" si="57"/>
        <v>0</v>
      </c>
      <c r="AC82" s="112">
        <f t="shared" si="35"/>
        <v>0</v>
      </c>
      <c r="AD82" s="111"/>
      <c r="AE82" s="111"/>
      <c r="AF82" s="111"/>
      <c r="AG82" s="112">
        <f t="shared" si="36"/>
        <v>0</v>
      </c>
      <c r="AH82" s="111"/>
      <c r="AI82" s="115"/>
      <c r="AJ82" s="115"/>
      <c r="AK82" s="112">
        <f t="shared" si="37"/>
        <v>0</v>
      </c>
      <c r="AL82" s="115"/>
      <c r="AM82" s="116"/>
      <c r="AN82" s="117"/>
      <c r="AO82" s="118"/>
      <c r="AP82" s="119"/>
      <c r="AQ82" s="120"/>
      <c r="AR82" s="121"/>
      <c r="AS82" s="119"/>
      <c r="AT82" s="120"/>
    </row>
    <row r="83" spans="1:46" ht="14.25" customHeight="1" x14ac:dyDescent="0.3">
      <c r="A83" s="170"/>
      <c r="B83" s="109" t="s">
        <v>11</v>
      </c>
      <c r="C83" s="110">
        <f t="shared" si="27"/>
        <v>0</v>
      </c>
      <c r="D83" s="111"/>
      <c r="E83" s="111"/>
      <c r="F83" s="114"/>
      <c r="G83" s="110">
        <f t="shared" si="28"/>
        <v>0</v>
      </c>
      <c r="H83" s="111"/>
      <c r="I83" s="111"/>
      <c r="J83" s="114"/>
      <c r="K83" s="110">
        <f t="shared" si="29"/>
        <v>0</v>
      </c>
      <c r="L83" s="111"/>
      <c r="M83" s="111"/>
      <c r="N83" s="114"/>
      <c r="O83" s="110">
        <f t="shared" si="30"/>
        <v>0</v>
      </c>
      <c r="P83" s="111"/>
      <c r="Q83" s="111"/>
      <c r="R83" s="112">
        <f t="shared" si="31"/>
        <v>0</v>
      </c>
      <c r="S83" s="111"/>
      <c r="T83" s="111"/>
      <c r="U83" s="114"/>
      <c r="V83" s="110">
        <f t="shared" si="32"/>
        <v>0</v>
      </c>
      <c r="W83" s="111"/>
      <c r="X83" s="114"/>
      <c r="Y83" s="110">
        <f t="shared" si="33"/>
        <v>0</v>
      </c>
      <c r="Z83" s="113">
        <f t="shared" si="34"/>
        <v>0</v>
      </c>
      <c r="AA83" s="113">
        <f t="shared" si="56"/>
        <v>0</v>
      </c>
      <c r="AB83" s="113">
        <f t="shared" si="57"/>
        <v>0</v>
      </c>
      <c r="AC83" s="112">
        <f t="shared" si="35"/>
        <v>0</v>
      </c>
      <c r="AD83" s="111"/>
      <c r="AE83" s="111"/>
      <c r="AF83" s="111"/>
      <c r="AG83" s="112">
        <f t="shared" si="36"/>
        <v>0</v>
      </c>
      <c r="AH83" s="111"/>
      <c r="AI83" s="115"/>
      <c r="AJ83" s="115"/>
      <c r="AK83" s="112">
        <f t="shared" si="37"/>
        <v>0</v>
      </c>
      <c r="AL83" s="115"/>
      <c r="AM83" s="116"/>
      <c r="AN83" s="117"/>
      <c r="AO83" s="118"/>
      <c r="AP83" s="119"/>
      <c r="AQ83" s="120"/>
      <c r="AR83" s="121"/>
      <c r="AS83" s="119"/>
      <c r="AT83" s="120"/>
    </row>
    <row r="84" spans="1:46" ht="14.25" customHeight="1" x14ac:dyDescent="0.3">
      <c r="A84" s="170"/>
      <c r="B84" s="109" t="s">
        <v>56</v>
      </c>
      <c r="C84" s="110">
        <f t="shared" si="27"/>
        <v>0</v>
      </c>
      <c r="D84" s="111"/>
      <c r="E84" s="111"/>
      <c r="F84" s="114"/>
      <c r="G84" s="110">
        <f t="shared" si="28"/>
        <v>0</v>
      </c>
      <c r="H84" s="111"/>
      <c r="I84" s="111"/>
      <c r="J84" s="114"/>
      <c r="K84" s="110">
        <f t="shared" si="29"/>
        <v>0</v>
      </c>
      <c r="L84" s="111"/>
      <c r="M84" s="111"/>
      <c r="N84" s="114"/>
      <c r="O84" s="110">
        <f t="shared" si="30"/>
        <v>0</v>
      </c>
      <c r="P84" s="111"/>
      <c r="Q84" s="111"/>
      <c r="R84" s="112">
        <f t="shared" si="31"/>
        <v>0</v>
      </c>
      <c r="S84" s="111"/>
      <c r="T84" s="111"/>
      <c r="U84" s="114"/>
      <c r="V84" s="110">
        <f t="shared" si="32"/>
        <v>0</v>
      </c>
      <c r="W84" s="111"/>
      <c r="X84" s="114"/>
      <c r="Y84" s="110">
        <f t="shared" si="33"/>
        <v>0</v>
      </c>
      <c r="Z84" s="113">
        <f t="shared" si="34"/>
        <v>0</v>
      </c>
      <c r="AA84" s="113">
        <f t="shared" si="56"/>
        <v>0</v>
      </c>
      <c r="AB84" s="113">
        <f t="shared" si="57"/>
        <v>0</v>
      </c>
      <c r="AC84" s="112">
        <f t="shared" si="35"/>
        <v>0</v>
      </c>
      <c r="AD84" s="111"/>
      <c r="AE84" s="111"/>
      <c r="AF84" s="111"/>
      <c r="AG84" s="112">
        <f t="shared" si="36"/>
        <v>0</v>
      </c>
      <c r="AH84" s="111"/>
      <c r="AI84" s="115"/>
      <c r="AJ84" s="115"/>
      <c r="AK84" s="112">
        <f t="shared" si="37"/>
        <v>0</v>
      </c>
      <c r="AL84" s="115"/>
      <c r="AM84" s="116"/>
      <c r="AN84" s="117"/>
      <c r="AO84" s="118"/>
      <c r="AP84" s="119"/>
      <c r="AQ84" s="120"/>
      <c r="AR84" s="121"/>
      <c r="AS84" s="119"/>
      <c r="AT84" s="120"/>
    </row>
    <row r="85" spans="1:46" ht="14.25" customHeight="1" x14ac:dyDescent="0.3">
      <c r="A85" s="170"/>
      <c r="B85" s="109" t="s">
        <v>57</v>
      </c>
      <c r="C85" s="110">
        <f t="shared" si="27"/>
        <v>0</v>
      </c>
      <c r="D85" s="111"/>
      <c r="E85" s="111"/>
      <c r="F85" s="114"/>
      <c r="G85" s="110">
        <f t="shared" si="28"/>
        <v>0</v>
      </c>
      <c r="H85" s="111"/>
      <c r="I85" s="111"/>
      <c r="J85" s="114"/>
      <c r="K85" s="110">
        <f t="shared" si="29"/>
        <v>0</v>
      </c>
      <c r="L85" s="111"/>
      <c r="M85" s="111"/>
      <c r="N85" s="114"/>
      <c r="O85" s="110">
        <f t="shared" si="30"/>
        <v>0</v>
      </c>
      <c r="P85" s="111"/>
      <c r="Q85" s="111"/>
      <c r="R85" s="112">
        <f t="shared" si="31"/>
        <v>0</v>
      </c>
      <c r="S85" s="111"/>
      <c r="T85" s="111"/>
      <c r="U85" s="114"/>
      <c r="V85" s="110">
        <f t="shared" si="32"/>
        <v>0</v>
      </c>
      <c r="W85" s="111"/>
      <c r="X85" s="114"/>
      <c r="Y85" s="110">
        <f t="shared" si="33"/>
        <v>0</v>
      </c>
      <c r="Z85" s="113">
        <f t="shared" si="34"/>
        <v>0</v>
      </c>
      <c r="AA85" s="113">
        <f t="shared" si="56"/>
        <v>0</v>
      </c>
      <c r="AB85" s="113">
        <f t="shared" si="57"/>
        <v>0</v>
      </c>
      <c r="AC85" s="112">
        <f t="shared" si="35"/>
        <v>0</v>
      </c>
      <c r="AD85" s="111"/>
      <c r="AE85" s="111"/>
      <c r="AF85" s="111"/>
      <c r="AG85" s="112">
        <f t="shared" si="36"/>
        <v>0</v>
      </c>
      <c r="AH85" s="111"/>
      <c r="AI85" s="115"/>
      <c r="AJ85" s="115"/>
      <c r="AK85" s="112">
        <f t="shared" si="37"/>
        <v>0</v>
      </c>
      <c r="AL85" s="115"/>
      <c r="AM85" s="116"/>
      <c r="AN85" s="117"/>
      <c r="AO85" s="118"/>
      <c r="AP85" s="119"/>
      <c r="AQ85" s="120"/>
      <c r="AR85" s="121"/>
      <c r="AS85" s="119"/>
      <c r="AT85" s="120"/>
    </row>
    <row r="86" spans="1:46" ht="14.25" customHeight="1" thickBot="1" x14ac:dyDescent="0.35">
      <c r="A86" s="171"/>
      <c r="B86" s="122" t="s">
        <v>2</v>
      </c>
      <c r="C86" s="123">
        <f t="shared" si="27"/>
        <v>0</v>
      </c>
      <c r="D86" s="124"/>
      <c r="E86" s="124"/>
      <c r="F86" s="125"/>
      <c r="G86" s="123">
        <f t="shared" si="28"/>
        <v>0</v>
      </c>
      <c r="H86" s="124"/>
      <c r="I86" s="124"/>
      <c r="J86" s="125"/>
      <c r="K86" s="123">
        <f t="shared" si="29"/>
        <v>0</v>
      </c>
      <c r="L86" s="124"/>
      <c r="M86" s="124"/>
      <c r="N86" s="125"/>
      <c r="O86" s="123">
        <f t="shared" si="30"/>
        <v>0</v>
      </c>
      <c r="P86" s="124"/>
      <c r="Q86" s="124"/>
      <c r="R86" s="126">
        <f t="shared" si="31"/>
        <v>0</v>
      </c>
      <c r="S86" s="124"/>
      <c r="T86" s="124"/>
      <c r="U86" s="125"/>
      <c r="V86" s="123">
        <f t="shared" si="32"/>
        <v>0</v>
      </c>
      <c r="W86" s="124"/>
      <c r="X86" s="125"/>
      <c r="Y86" s="123">
        <f t="shared" si="33"/>
        <v>0</v>
      </c>
      <c r="Z86" s="127">
        <f t="shared" si="34"/>
        <v>0</v>
      </c>
      <c r="AA86" s="127">
        <f t="shared" si="38"/>
        <v>0</v>
      </c>
      <c r="AB86" s="127">
        <f t="shared" si="38"/>
        <v>0</v>
      </c>
      <c r="AC86" s="126">
        <f t="shared" si="35"/>
        <v>0</v>
      </c>
      <c r="AD86" s="124"/>
      <c r="AE86" s="124"/>
      <c r="AF86" s="124"/>
      <c r="AG86" s="126">
        <f t="shared" si="36"/>
        <v>0</v>
      </c>
      <c r="AH86" s="124"/>
      <c r="AI86" s="128"/>
      <c r="AJ86" s="128"/>
      <c r="AK86" s="126">
        <f t="shared" si="37"/>
        <v>0</v>
      </c>
      <c r="AL86" s="128"/>
      <c r="AM86" s="129"/>
      <c r="AN86" s="130"/>
      <c r="AO86" s="131"/>
      <c r="AP86" s="132"/>
      <c r="AQ86" s="133"/>
      <c r="AR86" s="134"/>
      <c r="AS86" s="132"/>
      <c r="AT86" s="133"/>
    </row>
    <row r="87" spans="1:46" s="90" customFormat="1" ht="14.25" customHeight="1" x14ac:dyDescent="0.3">
      <c r="A87" s="227" t="s">
        <v>58</v>
      </c>
      <c r="B87" s="135" t="s">
        <v>0</v>
      </c>
      <c r="C87" s="105">
        <f t="shared" si="27"/>
        <v>4</v>
      </c>
      <c r="D87" s="106">
        <f>SUM(D88:D97)</f>
        <v>0</v>
      </c>
      <c r="E87" s="106">
        <f>SUM(E88:E97)</f>
        <v>4</v>
      </c>
      <c r="F87" s="107">
        <f>SUM(F88:F97)</f>
        <v>0</v>
      </c>
      <c r="G87" s="105">
        <f t="shared" si="28"/>
        <v>4</v>
      </c>
      <c r="H87" s="106">
        <f>SUM(H88:H97)</f>
        <v>0</v>
      </c>
      <c r="I87" s="106">
        <f>SUM(I88:I97)</f>
        <v>4</v>
      </c>
      <c r="J87" s="107">
        <f>SUM(J88:J97)</f>
        <v>0</v>
      </c>
      <c r="K87" s="105">
        <f t="shared" si="29"/>
        <v>8</v>
      </c>
      <c r="L87" s="106">
        <f>SUM(L88:L97)</f>
        <v>8</v>
      </c>
      <c r="M87" s="106">
        <f>SUM(M88:M97)</f>
        <v>0</v>
      </c>
      <c r="N87" s="107">
        <f>SUM(N88:N97)</f>
        <v>0</v>
      </c>
      <c r="O87" s="105">
        <f t="shared" si="30"/>
        <v>4</v>
      </c>
      <c r="P87" s="106">
        <f>SUM(P88:P97)</f>
        <v>4</v>
      </c>
      <c r="Q87" s="106">
        <f>SUM(Q88:Q97)</f>
        <v>0</v>
      </c>
      <c r="R87" s="106">
        <f t="shared" si="31"/>
        <v>0</v>
      </c>
      <c r="S87" s="106">
        <f t="shared" ref="S87:X87" si="61">SUM(S88:S97)</f>
        <v>0</v>
      </c>
      <c r="T87" s="106">
        <f t="shared" si="61"/>
        <v>0</v>
      </c>
      <c r="U87" s="107">
        <f t="shared" si="61"/>
        <v>0</v>
      </c>
      <c r="V87" s="105">
        <f t="shared" si="61"/>
        <v>0</v>
      </c>
      <c r="W87" s="106">
        <f t="shared" si="61"/>
        <v>0</v>
      </c>
      <c r="X87" s="107">
        <f t="shared" si="61"/>
        <v>0</v>
      </c>
      <c r="Y87" s="105">
        <f t="shared" si="33"/>
        <v>0</v>
      </c>
      <c r="Z87" s="106">
        <f t="shared" si="34"/>
        <v>0</v>
      </c>
      <c r="AA87" s="106">
        <f t="shared" si="38"/>
        <v>0</v>
      </c>
      <c r="AB87" s="106">
        <f t="shared" si="38"/>
        <v>0</v>
      </c>
      <c r="AC87" s="106">
        <f t="shared" si="35"/>
        <v>0</v>
      </c>
      <c r="AD87" s="106">
        <f>SUM(AD88:AD97)</f>
        <v>0</v>
      </c>
      <c r="AE87" s="106">
        <f>SUM(AE88:AE97)</f>
        <v>0</v>
      </c>
      <c r="AF87" s="106">
        <f>SUM(AF88:AF97)</f>
        <v>0</v>
      </c>
      <c r="AG87" s="106">
        <f t="shared" si="36"/>
        <v>0</v>
      </c>
      <c r="AH87" s="106">
        <f>SUM(AH88:AH97)</f>
        <v>0</v>
      </c>
      <c r="AI87" s="106">
        <f>SUM(AI88:AI97)</f>
        <v>0</v>
      </c>
      <c r="AJ87" s="106">
        <f>SUM(AJ88:AJ97)</f>
        <v>0</v>
      </c>
      <c r="AK87" s="106">
        <f t="shared" si="37"/>
        <v>0</v>
      </c>
      <c r="AL87" s="106">
        <f t="shared" ref="AL87:AT87" si="62">SUM(AL88:AL97)</f>
        <v>0</v>
      </c>
      <c r="AM87" s="108">
        <f t="shared" si="62"/>
        <v>0</v>
      </c>
      <c r="AN87" s="108">
        <f t="shared" si="62"/>
        <v>0</v>
      </c>
      <c r="AO87" s="105">
        <f t="shared" si="62"/>
        <v>0</v>
      </c>
      <c r="AP87" s="106">
        <f t="shared" si="62"/>
        <v>0</v>
      </c>
      <c r="AQ87" s="107">
        <f t="shared" si="62"/>
        <v>0</v>
      </c>
      <c r="AR87" s="105">
        <f t="shared" si="62"/>
        <v>0</v>
      </c>
      <c r="AS87" s="106">
        <f t="shared" si="62"/>
        <v>0</v>
      </c>
      <c r="AT87" s="107">
        <f t="shared" si="62"/>
        <v>0</v>
      </c>
    </row>
    <row r="88" spans="1:46" ht="14.25" customHeight="1" x14ac:dyDescent="0.3">
      <c r="A88" s="228"/>
      <c r="B88" s="139" t="s">
        <v>59</v>
      </c>
      <c r="C88" s="110">
        <f t="shared" si="27"/>
        <v>0</v>
      </c>
      <c r="D88" s="111"/>
      <c r="E88" s="111"/>
      <c r="F88" s="114"/>
      <c r="G88" s="110">
        <f t="shared" si="28"/>
        <v>0</v>
      </c>
      <c r="H88" s="111"/>
      <c r="I88" s="111"/>
      <c r="J88" s="114"/>
      <c r="K88" s="110">
        <f t="shared" si="29"/>
        <v>0</v>
      </c>
      <c r="L88" s="111"/>
      <c r="M88" s="111"/>
      <c r="N88" s="114"/>
      <c r="O88" s="110">
        <f t="shared" si="30"/>
        <v>0</v>
      </c>
      <c r="P88" s="111"/>
      <c r="Q88" s="111"/>
      <c r="R88" s="112">
        <f t="shared" si="31"/>
        <v>0</v>
      </c>
      <c r="S88" s="111"/>
      <c r="T88" s="111"/>
      <c r="U88" s="114"/>
      <c r="V88" s="110">
        <f t="shared" si="32"/>
        <v>0</v>
      </c>
      <c r="W88" s="111"/>
      <c r="X88" s="114"/>
      <c r="Y88" s="110">
        <f t="shared" si="33"/>
        <v>0</v>
      </c>
      <c r="Z88" s="113">
        <f t="shared" si="34"/>
        <v>0</v>
      </c>
      <c r="AA88" s="113">
        <f t="shared" si="38"/>
        <v>0</v>
      </c>
      <c r="AB88" s="113">
        <f t="shared" si="38"/>
        <v>0</v>
      </c>
      <c r="AC88" s="112">
        <f t="shared" si="35"/>
        <v>0</v>
      </c>
      <c r="AD88" s="111"/>
      <c r="AE88" s="111"/>
      <c r="AF88" s="111"/>
      <c r="AG88" s="112">
        <f t="shared" si="36"/>
        <v>0</v>
      </c>
      <c r="AH88" s="111"/>
      <c r="AI88" s="115"/>
      <c r="AJ88" s="115"/>
      <c r="AK88" s="112">
        <f t="shared" si="37"/>
        <v>0</v>
      </c>
      <c r="AL88" s="115"/>
      <c r="AM88" s="116"/>
      <c r="AN88" s="117"/>
      <c r="AO88" s="118"/>
      <c r="AP88" s="119"/>
      <c r="AQ88" s="120"/>
      <c r="AR88" s="121"/>
      <c r="AS88" s="119"/>
      <c r="AT88" s="120"/>
    </row>
    <row r="89" spans="1:46" ht="21.75" customHeight="1" x14ac:dyDescent="0.3">
      <c r="A89" s="228"/>
      <c r="B89" s="139" t="s">
        <v>140</v>
      </c>
      <c r="C89" s="110">
        <f t="shared" si="27"/>
        <v>2</v>
      </c>
      <c r="D89" s="111">
        <f>중부수도!D29+서부수도!D29+동부수도!D29+북부수도!D29+강서수도!D29+남부수도!D29+강남수도!D29+강동수도!D29+광암정수!D29+구의정수!D29+뚝도정수!D29+영등포정수!D29+암사정수!D29+강북정수!D29+물연구원!D29+뚝도공사!D29</f>
        <v>0</v>
      </c>
      <c r="E89" s="111">
        <f>중부수도!E29+서부수도!E29+동부수도!E29+북부수도!E29+강서수도!E29+남부수도!E29+강남수도!E29+강동수도!E29+광암정수!E29+구의정수!E29+뚝도정수!E29+영등포정수!E29+암사정수!E29+강북정수!E29+물연구원!E29+뚝도공사!E29</f>
        <v>2</v>
      </c>
      <c r="F89" s="111">
        <f>중부수도!F29+서부수도!F29+동부수도!F29+북부수도!F29+강서수도!F29+남부수도!F29+강남수도!F29+강동수도!F29+광암정수!F29+구의정수!F29+뚝도정수!F29+영등포정수!F29+암사정수!F29+강북정수!F29+물연구원!F29+뚝도공사!F29</f>
        <v>0</v>
      </c>
      <c r="G89" s="110">
        <f t="shared" si="28"/>
        <v>2</v>
      </c>
      <c r="H89" s="111">
        <f>중부수도!H29+서부수도!H29+동부수도!H29+북부수도!H29+강서수도!H29+남부수도!H29+강남수도!H29+강동수도!H29+광암정수!H29+구의정수!H29+뚝도정수!H29+영등포정수!H29+암사정수!H29+강북정수!H29+물연구원!H29+뚝도공사!H29</f>
        <v>0</v>
      </c>
      <c r="I89" s="111">
        <f>중부수도!I29+서부수도!I29+동부수도!I29+북부수도!I29+강서수도!I29+남부수도!I29+강남수도!I29+강동수도!I29+광암정수!I29+구의정수!I29+뚝도정수!I29+영등포정수!I29+암사정수!I29+강북정수!I29+물연구원!I29+뚝도공사!I29</f>
        <v>2</v>
      </c>
      <c r="J89" s="111">
        <f>중부수도!J29+서부수도!J29+동부수도!J29+북부수도!J29+강서수도!J29+남부수도!J29+강남수도!J29+강동수도!J29+광암정수!J29+구의정수!J29+뚝도정수!J29+영등포정수!J29+암사정수!J29+강북정수!J29+물연구원!J29+뚝도공사!J29</f>
        <v>0</v>
      </c>
      <c r="K89" s="110">
        <f t="shared" si="29"/>
        <v>4</v>
      </c>
      <c r="L89" s="111">
        <f>중부수도!L29+서부수도!L29+동부수도!L29+북부수도!L29+강서수도!L29+남부수도!L29+강남수도!L29+강동수도!L29+광암정수!L29+구의정수!L29+뚝도정수!L29+영등포정수!L29+암사정수!L29+강북정수!L29+물연구원!L29+뚝도공사!L29</f>
        <v>4</v>
      </c>
      <c r="M89" s="111">
        <f>중부수도!M29+서부수도!M29+동부수도!M29+북부수도!M29+강서수도!M29+남부수도!M29+강남수도!M29+강동수도!M29+광암정수!M29+구의정수!M29+뚝도정수!M29+영등포정수!M29+암사정수!M29+강북정수!M29+물연구원!M29+뚝도공사!M29</f>
        <v>0</v>
      </c>
      <c r="N89" s="111">
        <f>중부수도!N29+서부수도!N29+동부수도!N29+북부수도!N29+강서수도!N29+남부수도!N29+강남수도!N29+강동수도!N29+광암정수!N29+구의정수!N29+뚝도정수!N29+영등포정수!N29+암사정수!N29+강북정수!N29+물연구원!N29+뚝도공사!N29</f>
        <v>0</v>
      </c>
      <c r="O89" s="110">
        <f t="shared" si="30"/>
        <v>2</v>
      </c>
      <c r="P89" s="111">
        <f>중부수도!P29+서부수도!P29+동부수도!P29+북부수도!P29+강서수도!P29+남부수도!P29+강남수도!P29+강동수도!P29+광암정수!P29+구의정수!P29+뚝도정수!P29+영등포정수!P29+암사정수!P29+강북정수!P29+물연구원!P29+뚝도공사!P29</f>
        <v>2</v>
      </c>
      <c r="Q89" s="111">
        <f>중부수도!Q29+서부수도!Q29+동부수도!Q29+북부수도!Q29+강서수도!Q29+남부수도!Q29+강남수도!Q29+강동수도!Q29+광암정수!Q29+구의정수!Q29+뚝도정수!Q29+영등포정수!Q29+암사정수!Q29+강북정수!Q29+물연구원!Q29+뚝도공사!Q29</f>
        <v>0</v>
      </c>
      <c r="R89" s="112">
        <f t="shared" si="31"/>
        <v>0</v>
      </c>
      <c r="S89" s="111">
        <f>중부수도!S29+서부수도!S29+동부수도!S29+북부수도!S29+강서수도!S29+남부수도!S29+강남수도!S29+강동수도!S29+광암정수!S29+구의정수!S29+뚝도정수!S29+영등포정수!S29+암사정수!S29+강북정수!S29+물연구원!S29+뚝도공사!S29</f>
        <v>0</v>
      </c>
      <c r="T89" s="111">
        <f>중부수도!T29+서부수도!T29+동부수도!T29+북부수도!T29+강서수도!T29+남부수도!T29+강남수도!T29+강동수도!T29+광암정수!T29+구의정수!T29+뚝도정수!T29+영등포정수!T29+암사정수!T29+강북정수!T29+물연구원!T29+뚝도공사!T29</f>
        <v>0</v>
      </c>
      <c r="U89" s="111">
        <f>중부수도!U29+서부수도!U29+동부수도!U29+북부수도!U29+강서수도!U29+남부수도!U29+강남수도!U29+강동수도!U29+광암정수!U29+구의정수!U29+뚝도정수!U29+영등포정수!U29+암사정수!U29+강북정수!U29+물연구원!U29+뚝도공사!U29</f>
        <v>0</v>
      </c>
      <c r="V89" s="110">
        <f t="shared" si="32"/>
        <v>0</v>
      </c>
      <c r="W89" s="111">
        <f>중부수도!W29+서부수도!W29+동부수도!W29+북부수도!W29+강서수도!W29+남부수도!W29+강남수도!W29+강동수도!W29+광암정수!W29+구의정수!W29+뚝도정수!W29+영등포정수!W29+암사정수!W29+강북정수!W29+물연구원!W29+뚝도공사!W29</f>
        <v>0</v>
      </c>
      <c r="X89" s="111">
        <f>중부수도!X29+서부수도!X29+동부수도!X29+북부수도!X29+강서수도!X29+남부수도!X29+강남수도!X29+강동수도!X29+광암정수!X29+구의정수!X29+뚝도정수!X29+영등포정수!X29+암사정수!X29+강북정수!X29+물연구원!X29+뚝도공사!X29</f>
        <v>0</v>
      </c>
      <c r="Y89" s="110">
        <f t="shared" si="33"/>
        <v>0</v>
      </c>
      <c r="Z89" s="113">
        <f t="shared" ref="Z89:Z97" si="63">SUM(AD89+AH89+AL89)</f>
        <v>0</v>
      </c>
      <c r="AA89" s="113">
        <f t="shared" ref="AA89:AA97" si="64">SUM(AE89+AI89+AM89)</f>
        <v>0</v>
      </c>
      <c r="AB89" s="113">
        <f t="shared" ref="AB89:AB97" si="65">SUM(AF89+AJ89+AN89)</f>
        <v>0</v>
      </c>
      <c r="AC89" s="112">
        <f t="shared" si="35"/>
        <v>0</v>
      </c>
      <c r="AD89" s="111">
        <f>중부수도!AD29+서부수도!AD29+동부수도!AD29+북부수도!AD29+강서수도!AD29+남부수도!AD29+강남수도!AD29+강동수도!AD29+광암정수!AD29+구의정수!AD29+뚝도정수!AD29+영등포정수!AD29+암사정수!AD29+강북정수!AD29+물연구원!AD29+뚝도공사!AD29</f>
        <v>0</v>
      </c>
      <c r="AE89" s="111">
        <f>중부수도!AE29+서부수도!AE29+동부수도!AE29+북부수도!AE29+강서수도!AE29+남부수도!AE29+강남수도!AE29+강동수도!AE29+광암정수!AE29+구의정수!AE29+뚝도정수!AE29+영등포정수!AE29+암사정수!AE29+강북정수!AE29+물연구원!AE29+뚝도공사!AE29</f>
        <v>0</v>
      </c>
      <c r="AF89" s="111">
        <f>중부수도!AF29+서부수도!AF29+동부수도!AF29+북부수도!AF29+강서수도!AF29+남부수도!AF29+강남수도!AF29+강동수도!AF29+광암정수!AF29+구의정수!AF29+뚝도정수!AF29+영등포정수!AF29+암사정수!AF29+강북정수!AF29+물연구원!AF29+뚝도공사!AF29</f>
        <v>0</v>
      </c>
      <c r="AG89" s="112">
        <f t="shared" si="36"/>
        <v>0</v>
      </c>
      <c r="AH89" s="111">
        <f>중부수도!AH29+서부수도!AH29+동부수도!AH29+북부수도!AH29+강서수도!AH29+남부수도!AH29+강남수도!AH29+강동수도!AH29+광암정수!AH29+구의정수!AH29+뚝도정수!AH29+영등포정수!AH29+암사정수!AH29+강북정수!AH29+물연구원!AH29+뚝도공사!AH29</f>
        <v>0</v>
      </c>
      <c r="AI89" s="111">
        <f>중부수도!AI29+서부수도!AI29+동부수도!AI29+북부수도!AI29+강서수도!AI29+남부수도!AI29+강남수도!AI29+강동수도!AI29+광암정수!AI29+구의정수!AI29+뚝도정수!AI29+영등포정수!AI29+암사정수!AI29+강북정수!AI29+물연구원!AI29+뚝도공사!AI29</f>
        <v>0</v>
      </c>
      <c r="AJ89" s="111">
        <f>중부수도!AJ29+서부수도!AJ29+동부수도!AJ29+북부수도!AJ29+강서수도!AJ29+남부수도!AJ29+강남수도!AJ29+강동수도!AJ29+광암정수!AJ29+구의정수!AJ29+뚝도정수!AJ29+영등포정수!AJ29+암사정수!AJ29+강북정수!AJ29+물연구원!AJ29+뚝도공사!AJ29</f>
        <v>0</v>
      </c>
      <c r="AK89" s="112">
        <f t="shared" si="37"/>
        <v>0</v>
      </c>
      <c r="AL89" s="111">
        <f>중부수도!AL29+서부수도!AL29+동부수도!AL29+북부수도!AL29+강서수도!AL29+남부수도!AL29+강남수도!AL29+강동수도!AL29+광암정수!AL29+구의정수!AL29+뚝도정수!AL29+영등포정수!AL29+암사정수!AL29+강북정수!AL29+물연구원!AL29+뚝도공사!AL29</f>
        <v>0</v>
      </c>
      <c r="AM89" s="111">
        <f>중부수도!AM29+서부수도!AM29+동부수도!AM29+북부수도!AM29+강서수도!AM29+남부수도!AM29+강남수도!AM29+강동수도!AM29+광암정수!AM29+구의정수!AM29+뚝도정수!AM29+영등포정수!AM29+암사정수!AM29+강북정수!AM29+물연구원!AM29+뚝도공사!AM29</f>
        <v>0</v>
      </c>
      <c r="AN89" s="111">
        <f>중부수도!AN29+서부수도!AN29+동부수도!AN29+북부수도!AN29+강서수도!AN29+남부수도!AN29+강남수도!AN29+강동수도!AN29+광암정수!AN29+구의정수!AN29+뚝도정수!AN29+영등포정수!AN29+암사정수!AN29+강북정수!AN29+물연구원!AN29+뚝도공사!AN29</f>
        <v>0</v>
      </c>
      <c r="AO89" s="111">
        <f>중부수도!AO29+서부수도!AO29+동부수도!AO29+북부수도!AO29+강서수도!AO29+남부수도!AO29+강남수도!AO29+강동수도!AO29+광암정수!AO29+구의정수!AO29+뚝도정수!AO29+영등포정수!AO29+암사정수!AO29+강북정수!AO29+물연구원!AO29+뚝도공사!AO29</f>
        <v>0</v>
      </c>
      <c r="AP89" s="111">
        <f>중부수도!AP29+서부수도!AP29+동부수도!AP29+북부수도!AP29+강서수도!AP29+남부수도!AP29+강남수도!AP29+강동수도!AP29+광암정수!AP29+구의정수!AP29+뚝도정수!AP29+영등포정수!AP29+암사정수!AP29+강북정수!AP29+물연구원!AP29+뚝도공사!AP29</f>
        <v>0</v>
      </c>
      <c r="AQ89" s="111">
        <f>중부수도!AQ29+서부수도!AQ29+동부수도!AQ29+북부수도!AQ29+강서수도!AQ29+남부수도!AQ29+강남수도!AQ29+강동수도!AQ29+광암정수!AQ29+구의정수!AQ29+뚝도정수!AQ29+영등포정수!AQ29+암사정수!AQ29+강북정수!AQ29+물연구원!AQ29+뚝도공사!AQ29</f>
        <v>0</v>
      </c>
      <c r="AR89" s="111">
        <f>중부수도!AR29+서부수도!AR29+동부수도!AR29+북부수도!AR29+강서수도!AR29+남부수도!AR29+강남수도!AR29+강동수도!AR29+광암정수!AR29+구의정수!AR29+뚝도정수!AR29+영등포정수!AR29+암사정수!AR29+강북정수!AR29+물연구원!AR29+뚝도공사!AR29</f>
        <v>0</v>
      </c>
      <c r="AS89" s="111">
        <f>중부수도!AS29+서부수도!AS29+동부수도!AS29+북부수도!AS29+강서수도!AS29+남부수도!AS29+강남수도!AS29+강동수도!AS29+광암정수!AS29+구의정수!AS29+뚝도정수!AS29+영등포정수!AS29+암사정수!AS29+강북정수!AS29+물연구원!AS29+뚝도공사!AS29</f>
        <v>0</v>
      </c>
      <c r="AT89" s="111">
        <f>중부수도!AT29+서부수도!AT29+동부수도!AT29+북부수도!AT29+강서수도!AT29+남부수도!AT29+강남수도!AT29+강동수도!AT29+광암정수!AT29+구의정수!AT29+뚝도정수!AT29+영등포정수!AT29+암사정수!AT29+강북정수!AT29+물연구원!AT29+뚝도공사!AT29</f>
        <v>0</v>
      </c>
    </row>
    <row r="90" spans="1:46" ht="14.25" customHeight="1" x14ac:dyDescent="0.3">
      <c r="A90" s="228"/>
      <c r="B90" s="109" t="s">
        <v>126</v>
      </c>
      <c r="C90" s="110">
        <f t="shared" si="27"/>
        <v>0</v>
      </c>
      <c r="D90" s="111"/>
      <c r="E90" s="111"/>
      <c r="F90" s="111"/>
      <c r="G90" s="110">
        <f t="shared" si="28"/>
        <v>0</v>
      </c>
      <c r="H90" s="111"/>
      <c r="I90" s="111"/>
      <c r="J90" s="111"/>
      <c r="K90" s="110">
        <f t="shared" si="29"/>
        <v>0</v>
      </c>
      <c r="L90" s="111"/>
      <c r="M90" s="111"/>
      <c r="N90" s="111"/>
      <c r="O90" s="110">
        <f t="shared" si="30"/>
        <v>0</v>
      </c>
      <c r="P90" s="111"/>
      <c r="Q90" s="111"/>
      <c r="R90" s="112">
        <f t="shared" si="31"/>
        <v>0</v>
      </c>
      <c r="S90" s="111"/>
      <c r="T90" s="111"/>
      <c r="U90" s="111"/>
      <c r="V90" s="110">
        <f t="shared" si="32"/>
        <v>0</v>
      </c>
      <c r="W90" s="111"/>
      <c r="X90" s="111"/>
      <c r="Y90" s="110">
        <f t="shared" si="33"/>
        <v>0</v>
      </c>
      <c r="Z90" s="113">
        <f t="shared" si="63"/>
        <v>0</v>
      </c>
      <c r="AA90" s="113">
        <f t="shared" si="64"/>
        <v>0</v>
      </c>
      <c r="AB90" s="113">
        <f t="shared" si="65"/>
        <v>0</v>
      </c>
      <c r="AC90" s="112">
        <f t="shared" si="35"/>
        <v>0</v>
      </c>
      <c r="AD90" s="111"/>
      <c r="AE90" s="111"/>
      <c r="AF90" s="111"/>
      <c r="AG90" s="112">
        <f t="shared" si="36"/>
        <v>0</v>
      </c>
      <c r="AH90" s="111"/>
      <c r="AI90" s="111"/>
      <c r="AJ90" s="111"/>
      <c r="AK90" s="112">
        <f t="shared" si="37"/>
        <v>0</v>
      </c>
      <c r="AL90" s="111"/>
      <c r="AM90" s="111"/>
      <c r="AN90" s="111"/>
      <c r="AO90" s="111"/>
      <c r="AP90" s="111"/>
      <c r="AQ90" s="111"/>
      <c r="AR90" s="111"/>
      <c r="AS90" s="111"/>
      <c r="AT90" s="111"/>
    </row>
    <row r="91" spans="1:46" ht="21" customHeight="1" x14ac:dyDescent="0.3">
      <c r="A91" s="228"/>
      <c r="B91" s="109" t="s">
        <v>141</v>
      </c>
      <c r="C91" s="110">
        <f t="shared" si="27"/>
        <v>2</v>
      </c>
      <c r="D91" s="111">
        <f>중부수도!D31+서부수도!D31+동부수도!D31+북부수도!D31+강서수도!D31+남부수도!D31+강남수도!D31+강동수도!D31+광암정수!D31+구의정수!D31+뚝도정수!D31+영등포정수!D31+암사정수!D31+강북정수!D31+물연구원!D31+뚝도공사!D31</f>
        <v>0</v>
      </c>
      <c r="E91" s="111">
        <f>중부수도!E31+서부수도!E31+동부수도!E31+북부수도!E31+강서수도!E31+남부수도!E31+강남수도!E31+강동수도!E31+광암정수!E31+구의정수!E31+뚝도정수!E31+영등포정수!E31+암사정수!E31+강북정수!E31+물연구원!E31+뚝도공사!E31</f>
        <v>2</v>
      </c>
      <c r="F91" s="111">
        <f>중부수도!F31+서부수도!F31+동부수도!F31+북부수도!F31+강서수도!F31+남부수도!F31+강남수도!F31+강동수도!F31+광암정수!F31+구의정수!F31+뚝도정수!F31+영등포정수!F31+암사정수!F31+강북정수!F31+물연구원!F31+뚝도공사!F31</f>
        <v>0</v>
      </c>
      <c r="G91" s="110">
        <f t="shared" si="28"/>
        <v>2</v>
      </c>
      <c r="H91" s="111">
        <f>중부수도!H31+서부수도!H31+동부수도!H31+북부수도!H31+강서수도!H31+남부수도!H31+강남수도!H31+강동수도!H31+광암정수!H31+구의정수!H31+뚝도정수!H31+영등포정수!H31+암사정수!H31+강북정수!H31+물연구원!H31+뚝도공사!H31</f>
        <v>0</v>
      </c>
      <c r="I91" s="111">
        <f>중부수도!I31+서부수도!I31+동부수도!I31+북부수도!I31+강서수도!I31+남부수도!I31+강남수도!I31+강동수도!I31+광암정수!I31+구의정수!I31+뚝도정수!I31+영등포정수!I31+암사정수!I31+강북정수!I31+물연구원!I31+뚝도공사!I31</f>
        <v>2</v>
      </c>
      <c r="J91" s="111">
        <f>중부수도!J31+서부수도!J31+동부수도!J31+북부수도!J31+강서수도!J31+남부수도!J31+강남수도!J31+강동수도!J31+광암정수!J31+구의정수!J31+뚝도정수!J31+영등포정수!J31+암사정수!J31+강북정수!J31+물연구원!J31+뚝도공사!J31</f>
        <v>0</v>
      </c>
      <c r="K91" s="110">
        <f t="shared" si="29"/>
        <v>4</v>
      </c>
      <c r="L91" s="111">
        <f>중부수도!L31+서부수도!L31+동부수도!L31+북부수도!L31+강서수도!L31+남부수도!L31+강남수도!L31+강동수도!L31+광암정수!L31+구의정수!L31+뚝도정수!L31+영등포정수!L31+암사정수!L31+강북정수!L31+물연구원!L31+뚝도공사!L31</f>
        <v>4</v>
      </c>
      <c r="M91" s="111">
        <f>중부수도!M31+서부수도!M31+동부수도!M31+북부수도!M31+강서수도!M31+남부수도!M31+강남수도!M31+강동수도!M31+광암정수!M31+구의정수!M31+뚝도정수!M31+영등포정수!M31+암사정수!M31+강북정수!M31+물연구원!M31+뚝도공사!M31</f>
        <v>0</v>
      </c>
      <c r="N91" s="111">
        <f>중부수도!N31+서부수도!N31+동부수도!N31+북부수도!N31+강서수도!N31+남부수도!N31+강남수도!N31+강동수도!N31+광암정수!N31+구의정수!N31+뚝도정수!N31+영등포정수!N31+암사정수!N31+강북정수!N31+물연구원!N31+뚝도공사!N31</f>
        <v>0</v>
      </c>
      <c r="O91" s="110">
        <f t="shared" si="30"/>
        <v>2</v>
      </c>
      <c r="P91" s="111">
        <f>중부수도!P31+서부수도!P31+동부수도!P31+북부수도!P31+강서수도!P31+남부수도!P31+강남수도!P31+강동수도!P31+광암정수!P31+구의정수!P31+뚝도정수!P31+영등포정수!P31+암사정수!P31+강북정수!P31+물연구원!P31+뚝도공사!P31</f>
        <v>2</v>
      </c>
      <c r="Q91" s="111">
        <f>중부수도!Q31+서부수도!Q31+동부수도!Q31+북부수도!Q31+강서수도!Q31+남부수도!Q31+강남수도!Q31+강동수도!Q31+광암정수!Q31+구의정수!Q31+뚝도정수!Q31+영등포정수!Q31+암사정수!Q31+강북정수!Q31+물연구원!Q31+뚝도공사!Q31</f>
        <v>0</v>
      </c>
      <c r="R91" s="112">
        <f t="shared" si="31"/>
        <v>0</v>
      </c>
      <c r="S91" s="111">
        <f>중부수도!S31+서부수도!S31+동부수도!S31+북부수도!S31+강서수도!S31+남부수도!S31+강남수도!S31+강동수도!S31+광암정수!S31+구의정수!S31+뚝도정수!S31+영등포정수!S31+암사정수!S31+강북정수!S31+물연구원!S31+뚝도공사!S31</f>
        <v>0</v>
      </c>
      <c r="T91" s="111">
        <f>중부수도!T31+서부수도!T31+동부수도!T31+북부수도!T31+강서수도!T31+남부수도!T31+강남수도!T31+강동수도!T31+광암정수!T31+구의정수!T31+뚝도정수!T31+영등포정수!T31+암사정수!T31+강북정수!T31+물연구원!T31+뚝도공사!T31</f>
        <v>0</v>
      </c>
      <c r="U91" s="111">
        <f>중부수도!U31+서부수도!U31+동부수도!U31+북부수도!U31+강서수도!U31+남부수도!U31+강남수도!U31+강동수도!U31+광암정수!U31+구의정수!U31+뚝도정수!U31+영등포정수!U31+암사정수!U31+강북정수!U31+물연구원!U31+뚝도공사!U31</f>
        <v>0</v>
      </c>
      <c r="V91" s="110">
        <f t="shared" si="32"/>
        <v>0</v>
      </c>
      <c r="W91" s="111">
        <f>중부수도!W31+서부수도!W31+동부수도!W31+북부수도!W31+강서수도!W31+남부수도!W31+강남수도!W31+강동수도!W31+광암정수!W31+구의정수!W31+뚝도정수!W31+영등포정수!W31+암사정수!W31+강북정수!W31+물연구원!W31+뚝도공사!W31</f>
        <v>0</v>
      </c>
      <c r="X91" s="111">
        <f>중부수도!X31+서부수도!X31+동부수도!X31+북부수도!X31+강서수도!X31+남부수도!X31+강남수도!X31+강동수도!X31+광암정수!X31+구의정수!X31+뚝도정수!X31+영등포정수!X31+암사정수!X31+강북정수!X31+물연구원!X31+뚝도공사!X31</f>
        <v>0</v>
      </c>
      <c r="Y91" s="110">
        <f t="shared" si="33"/>
        <v>0</v>
      </c>
      <c r="Z91" s="113">
        <f t="shared" si="63"/>
        <v>0</v>
      </c>
      <c r="AA91" s="113">
        <f t="shared" si="64"/>
        <v>0</v>
      </c>
      <c r="AB91" s="113">
        <f t="shared" si="65"/>
        <v>0</v>
      </c>
      <c r="AC91" s="112">
        <f t="shared" si="35"/>
        <v>0</v>
      </c>
      <c r="AD91" s="111">
        <f>중부수도!AD31+서부수도!AD31+동부수도!AD31+북부수도!AD31+강서수도!AD31+남부수도!AD31+강남수도!AD31+강동수도!AD31+광암정수!AD31+구의정수!AD31+뚝도정수!AD31+영등포정수!AD31+암사정수!AD31+강북정수!AD31+물연구원!AD31+뚝도공사!AD31</f>
        <v>0</v>
      </c>
      <c r="AE91" s="111">
        <f>중부수도!AE31+서부수도!AE31+동부수도!AE31+북부수도!AE31+강서수도!AE31+남부수도!AE31+강남수도!AE31+강동수도!AE31+광암정수!AE31+구의정수!AE31+뚝도정수!AE31+영등포정수!AE31+암사정수!AE31+강북정수!AE31+물연구원!AE31+뚝도공사!AE31</f>
        <v>0</v>
      </c>
      <c r="AF91" s="111">
        <f>중부수도!AF31+서부수도!AF31+동부수도!AF31+북부수도!AF31+강서수도!AF31+남부수도!AF31+강남수도!AF31+강동수도!AF31+광암정수!AF31+구의정수!AF31+뚝도정수!AF31+영등포정수!AF31+암사정수!AF31+강북정수!AF31+물연구원!AF31+뚝도공사!AF31</f>
        <v>0</v>
      </c>
      <c r="AG91" s="112">
        <f t="shared" si="36"/>
        <v>0</v>
      </c>
      <c r="AH91" s="111">
        <f>중부수도!AH31+서부수도!AH31+동부수도!AH31+북부수도!AH31+강서수도!AH31+남부수도!AH31+강남수도!AH31+강동수도!AH31+광암정수!AH31+구의정수!AH31+뚝도정수!AH31+영등포정수!AH31+암사정수!AH31+강북정수!AH31+물연구원!AH31+뚝도공사!AH31</f>
        <v>0</v>
      </c>
      <c r="AI91" s="111">
        <f>중부수도!AI31+서부수도!AI31+동부수도!AI31+북부수도!AI31+강서수도!AI31+남부수도!AI31+강남수도!AI31+강동수도!AI31+광암정수!AI31+구의정수!AI31+뚝도정수!AI31+영등포정수!AI31+암사정수!AI31+강북정수!AI31+물연구원!AI31+뚝도공사!AI31</f>
        <v>0</v>
      </c>
      <c r="AJ91" s="111">
        <f>중부수도!AJ31+서부수도!AJ31+동부수도!AJ31+북부수도!AJ31+강서수도!AJ31+남부수도!AJ31+강남수도!AJ31+강동수도!AJ31+광암정수!AJ31+구의정수!AJ31+뚝도정수!AJ31+영등포정수!AJ31+암사정수!AJ31+강북정수!AJ31+물연구원!AJ31+뚝도공사!AJ31</f>
        <v>0</v>
      </c>
      <c r="AK91" s="112">
        <f t="shared" si="37"/>
        <v>0</v>
      </c>
      <c r="AL91" s="111">
        <f>중부수도!AL31+서부수도!AL31+동부수도!AL31+북부수도!AL31+강서수도!AL31+남부수도!AL31+강남수도!AL31+강동수도!AL31+광암정수!AL31+구의정수!AL31+뚝도정수!AL31+영등포정수!AL31+암사정수!AL31+강북정수!AL31+물연구원!AL31+뚝도공사!AL31</f>
        <v>0</v>
      </c>
      <c r="AM91" s="111">
        <f>중부수도!AM31+서부수도!AM31+동부수도!AM31+북부수도!AM31+강서수도!AM31+남부수도!AM31+강남수도!AM31+강동수도!AM31+광암정수!AM31+구의정수!AM31+뚝도정수!AM31+영등포정수!AM31+암사정수!AM31+강북정수!AM31+물연구원!AM31+뚝도공사!AM31</f>
        <v>0</v>
      </c>
      <c r="AN91" s="111">
        <f>중부수도!AN31+서부수도!AN31+동부수도!AN31+북부수도!AN31+강서수도!AN31+남부수도!AN31+강남수도!AN31+강동수도!AN31+광암정수!AN31+구의정수!AN31+뚝도정수!AN31+영등포정수!AN31+암사정수!AN31+강북정수!AN31+물연구원!AN31+뚝도공사!AN31</f>
        <v>0</v>
      </c>
      <c r="AO91" s="111">
        <f>중부수도!AO31+서부수도!AO31+동부수도!AO31+북부수도!AO31+강서수도!AO31+남부수도!AO31+강남수도!AO31+강동수도!AO31+광암정수!AO31+구의정수!AO31+뚝도정수!AO31+영등포정수!AO31+암사정수!AO31+강북정수!AO31+물연구원!AO31+뚝도공사!AO31</f>
        <v>0</v>
      </c>
      <c r="AP91" s="111">
        <f>중부수도!AP31+서부수도!AP31+동부수도!AP31+북부수도!AP31+강서수도!AP31+남부수도!AP31+강남수도!AP31+강동수도!AP31+광암정수!AP31+구의정수!AP31+뚝도정수!AP31+영등포정수!AP31+암사정수!AP31+강북정수!AP31+물연구원!AP31+뚝도공사!AP31</f>
        <v>0</v>
      </c>
      <c r="AQ91" s="111">
        <f>중부수도!AQ31+서부수도!AQ31+동부수도!AQ31+북부수도!AQ31+강서수도!AQ31+남부수도!AQ31+강남수도!AQ31+강동수도!AQ31+광암정수!AQ31+구의정수!AQ31+뚝도정수!AQ31+영등포정수!AQ31+암사정수!AQ31+강북정수!AQ31+물연구원!AQ31+뚝도공사!AQ31</f>
        <v>0</v>
      </c>
      <c r="AR91" s="111">
        <f>중부수도!AR31+서부수도!AR31+동부수도!AR31+북부수도!AR31+강서수도!AR31+남부수도!AR31+강남수도!AR31+강동수도!AR31+광암정수!AR31+구의정수!AR31+뚝도정수!AR31+영등포정수!AR31+암사정수!AR31+강북정수!AR31+물연구원!AR31+뚝도공사!AR31</f>
        <v>0</v>
      </c>
      <c r="AS91" s="111">
        <f>중부수도!AS31+서부수도!AS31+동부수도!AS31+북부수도!AS31+강서수도!AS31+남부수도!AS31+강남수도!AS31+강동수도!AS31+광암정수!AS31+구의정수!AS31+뚝도정수!AS31+영등포정수!AS31+암사정수!AS31+강북정수!AS31+물연구원!AS31+뚝도공사!AS31</f>
        <v>0</v>
      </c>
      <c r="AT91" s="111">
        <f>중부수도!AT31+서부수도!AT31+동부수도!AT31+북부수도!AT31+강서수도!AT31+남부수도!AT31+강남수도!AT31+강동수도!AT31+광암정수!AT31+구의정수!AT31+뚝도정수!AT31+영등포정수!AT31+암사정수!AT31+강북정수!AT31+물연구원!AT31+뚝도공사!AT31</f>
        <v>0</v>
      </c>
    </row>
    <row r="92" spans="1:46" ht="22.5" customHeight="1" x14ac:dyDescent="0.3">
      <c r="A92" s="228"/>
      <c r="B92" s="109" t="s">
        <v>142</v>
      </c>
      <c r="C92" s="110">
        <f t="shared" si="27"/>
        <v>0</v>
      </c>
      <c r="D92" s="111">
        <f>중부수도!D32+서부수도!D32+동부수도!D32+북부수도!D32+강서수도!D32+남부수도!D32+강남수도!D32+강동수도!D32+광암정수!D32+구의정수!D32+뚝도정수!D32+영등포정수!D32+암사정수!D32+강북정수!D32+물연구원!D32+뚝도공사!D32</f>
        <v>0</v>
      </c>
      <c r="E92" s="111">
        <f>중부수도!E32+서부수도!E32+동부수도!E32+북부수도!E32+강서수도!E32+남부수도!E32+강남수도!E32+강동수도!E32+광암정수!E32+구의정수!E32+뚝도정수!E32+영등포정수!E32+암사정수!E32+강북정수!E32+물연구원!E32+뚝도공사!E32</f>
        <v>0</v>
      </c>
      <c r="F92" s="111">
        <f>중부수도!F32+서부수도!F32+동부수도!F32+북부수도!F32+강서수도!F32+남부수도!F32+강남수도!F32+강동수도!F32+광암정수!F32+구의정수!F32+뚝도정수!F32+영등포정수!F32+암사정수!F32+강북정수!F32+물연구원!F32+뚝도공사!F32</f>
        <v>0</v>
      </c>
      <c r="G92" s="110">
        <f t="shared" si="28"/>
        <v>0</v>
      </c>
      <c r="H92" s="111">
        <f>중부수도!H32+서부수도!H32+동부수도!H32+북부수도!H32+강서수도!H32+남부수도!H32+강남수도!H32+강동수도!H32+광암정수!H32+구의정수!H32+뚝도정수!H32+영등포정수!H32+암사정수!H32+강북정수!H32+물연구원!H32+뚝도공사!H32</f>
        <v>0</v>
      </c>
      <c r="I92" s="111">
        <f>중부수도!I32+서부수도!I32+동부수도!I32+북부수도!I32+강서수도!I32+남부수도!I32+강남수도!I32+강동수도!I32+광암정수!I32+구의정수!I32+뚝도정수!I32+영등포정수!I32+암사정수!I32+강북정수!I32+물연구원!I32+뚝도공사!I32</f>
        <v>0</v>
      </c>
      <c r="J92" s="111">
        <f>중부수도!J32+서부수도!J32+동부수도!J32+북부수도!J32+강서수도!J32+남부수도!J32+강남수도!J32+강동수도!J32+광암정수!J32+구의정수!J32+뚝도정수!J32+영등포정수!J32+암사정수!J32+강북정수!J32+물연구원!J32+뚝도공사!J32</f>
        <v>0</v>
      </c>
      <c r="K92" s="110">
        <f t="shared" si="29"/>
        <v>0</v>
      </c>
      <c r="L92" s="111">
        <f>중부수도!L32+서부수도!L32+동부수도!L32+북부수도!L32+강서수도!L32+남부수도!L32+강남수도!L32+강동수도!L32+광암정수!L32+구의정수!L32+뚝도정수!L32+영등포정수!L32+암사정수!L32+강북정수!L32+물연구원!L32+뚝도공사!L32</f>
        <v>0</v>
      </c>
      <c r="M92" s="111">
        <f>중부수도!M32+서부수도!M32+동부수도!M32+북부수도!M32+강서수도!M32+남부수도!M32+강남수도!M32+강동수도!M32+광암정수!M32+구의정수!M32+뚝도정수!M32+영등포정수!M32+암사정수!M32+강북정수!M32+물연구원!M32+뚝도공사!M32</f>
        <v>0</v>
      </c>
      <c r="N92" s="111">
        <f>중부수도!N32+서부수도!N32+동부수도!N32+북부수도!N32+강서수도!N32+남부수도!N32+강남수도!N32+강동수도!N32+광암정수!N32+구의정수!N32+뚝도정수!N32+영등포정수!N32+암사정수!N32+강북정수!N32+물연구원!N32+뚝도공사!N32</f>
        <v>0</v>
      </c>
      <c r="O92" s="110">
        <f t="shared" si="30"/>
        <v>0</v>
      </c>
      <c r="P92" s="111">
        <f>중부수도!P32+서부수도!P32+동부수도!P32+북부수도!P32+강서수도!P32+남부수도!P32+강남수도!P32+강동수도!P32+광암정수!P32+구의정수!P32+뚝도정수!P32+영등포정수!P32+암사정수!P32+강북정수!P32+물연구원!P32+뚝도공사!P32</f>
        <v>0</v>
      </c>
      <c r="Q92" s="111">
        <f>중부수도!Q32+서부수도!Q32+동부수도!Q32+북부수도!Q32+강서수도!Q32+남부수도!Q32+강남수도!Q32+강동수도!Q32+광암정수!Q32+구의정수!Q32+뚝도정수!Q32+영등포정수!Q32+암사정수!Q32+강북정수!Q32+물연구원!Q32+뚝도공사!Q32</f>
        <v>0</v>
      </c>
      <c r="R92" s="112">
        <f t="shared" si="31"/>
        <v>0</v>
      </c>
      <c r="S92" s="111">
        <f>중부수도!S32+서부수도!S32+동부수도!S32+북부수도!S32+강서수도!S32+남부수도!S32+강남수도!S32+강동수도!S32+광암정수!S32+구의정수!S32+뚝도정수!S32+영등포정수!S32+암사정수!S32+강북정수!S32+물연구원!S32+뚝도공사!S32</f>
        <v>0</v>
      </c>
      <c r="T92" s="111">
        <f>중부수도!T32+서부수도!T32+동부수도!T32+북부수도!T32+강서수도!T32+남부수도!T32+강남수도!T32+강동수도!T32+광암정수!T32+구의정수!T32+뚝도정수!T32+영등포정수!T32+암사정수!T32+강북정수!T32+물연구원!T32+뚝도공사!T32</f>
        <v>0</v>
      </c>
      <c r="U92" s="111">
        <f>중부수도!U32+서부수도!U32+동부수도!U32+북부수도!U32+강서수도!U32+남부수도!U32+강남수도!U32+강동수도!U32+광암정수!U32+구의정수!U32+뚝도정수!U32+영등포정수!U32+암사정수!U32+강북정수!U32+물연구원!U32+뚝도공사!U32</f>
        <v>0</v>
      </c>
      <c r="V92" s="110">
        <f t="shared" si="32"/>
        <v>0</v>
      </c>
      <c r="W92" s="111">
        <f>중부수도!W32+서부수도!W32+동부수도!W32+북부수도!W32+강서수도!W32+남부수도!W32+강남수도!W32+강동수도!W32+광암정수!W32+구의정수!W32+뚝도정수!W32+영등포정수!W32+암사정수!W32+강북정수!W32+물연구원!W32+뚝도공사!W32</f>
        <v>0</v>
      </c>
      <c r="X92" s="111">
        <f>중부수도!X32+서부수도!X32+동부수도!X32+북부수도!X32+강서수도!X32+남부수도!X32+강남수도!X32+강동수도!X32+광암정수!X32+구의정수!X32+뚝도정수!X32+영등포정수!X32+암사정수!X32+강북정수!X32+물연구원!X32+뚝도공사!X32</f>
        <v>0</v>
      </c>
      <c r="Y92" s="110">
        <f t="shared" si="33"/>
        <v>0</v>
      </c>
      <c r="Z92" s="113">
        <f t="shared" si="63"/>
        <v>0</v>
      </c>
      <c r="AA92" s="113">
        <f t="shared" si="64"/>
        <v>0</v>
      </c>
      <c r="AB92" s="113">
        <f t="shared" si="65"/>
        <v>0</v>
      </c>
      <c r="AC92" s="112">
        <f t="shared" si="35"/>
        <v>0</v>
      </c>
      <c r="AD92" s="111">
        <f>중부수도!AD32+서부수도!AD32+동부수도!AD32+북부수도!AD32+강서수도!AD32+남부수도!AD32+강남수도!AD32+강동수도!AD32+광암정수!AD32+구의정수!AD32+뚝도정수!AD32+영등포정수!AD32+암사정수!AD32+강북정수!AD32+물연구원!AD32+뚝도공사!AD32</f>
        <v>0</v>
      </c>
      <c r="AE92" s="111">
        <f>중부수도!AE32+서부수도!AE32+동부수도!AE32+북부수도!AE32+강서수도!AE32+남부수도!AE32+강남수도!AE32+강동수도!AE32+광암정수!AE32+구의정수!AE32+뚝도정수!AE32+영등포정수!AE32+암사정수!AE32+강북정수!AE32+물연구원!AE32+뚝도공사!AE32</f>
        <v>0</v>
      </c>
      <c r="AF92" s="111">
        <f>중부수도!AF32+서부수도!AF32+동부수도!AF32+북부수도!AF32+강서수도!AF32+남부수도!AF32+강남수도!AF32+강동수도!AF32+광암정수!AF32+구의정수!AF32+뚝도정수!AF32+영등포정수!AF32+암사정수!AF32+강북정수!AF32+물연구원!AF32+뚝도공사!AF32</f>
        <v>0</v>
      </c>
      <c r="AG92" s="112">
        <f t="shared" si="36"/>
        <v>0</v>
      </c>
      <c r="AH92" s="111">
        <f>중부수도!AH32+서부수도!AH32+동부수도!AH32+북부수도!AH32+강서수도!AH32+남부수도!AH32+강남수도!AH32+강동수도!AH32+광암정수!AH32+구의정수!AH32+뚝도정수!AH32+영등포정수!AH32+암사정수!AH32+강북정수!AH32+물연구원!AH32+뚝도공사!AH32</f>
        <v>0</v>
      </c>
      <c r="AI92" s="111">
        <f>중부수도!AI32+서부수도!AI32+동부수도!AI32+북부수도!AI32+강서수도!AI32+남부수도!AI32+강남수도!AI32+강동수도!AI32+광암정수!AI32+구의정수!AI32+뚝도정수!AI32+영등포정수!AI32+암사정수!AI32+강북정수!AI32+물연구원!AI32+뚝도공사!AI32</f>
        <v>0</v>
      </c>
      <c r="AJ92" s="111">
        <f>중부수도!AJ32+서부수도!AJ32+동부수도!AJ32+북부수도!AJ32+강서수도!AJ32+남부수도!AJ32+강남수도!AJ32+강동수도!AJ32+광암정수!AJ32+구의정수!AJ32+뚝도정수!AJ32+영등포정수!AJ32+암사정수!AJ32+강북정수!AJ32+물연구원!AJ32+뚝도공사!AJ32</f>
        <v>0</v>
      </c>
      <c r="AK92" s="112">
        <f t="shared" si="37"/>
        <v>0</v>
      </c>
      <c r="AL92" s="111">
        <f>중부수도!AL32+서부수도!AL32+동부수도!AL32+북부수도!AL32+강서수도!AL32+남부수도!AL32+강남수도!AL32+강동수도!AL32+광암정수!AL32+구의정수!AL32+뚝도정수!AL32+영등포정수!AL32+암사정수!AL32+강북정수!AL32+물연구원!AL32+뚝도공사!AL32</f>
        <v>0</v>
      </c>
      <c r="AM92" s="111">
        <f>중부수도!AM32+서부수도!AM32+동부수도!AM32+북부수도!AM32+강서수도!AM32+남부수도!AM32+강남수도!AM32+강동수도!AM32+광암정수!AM32+구의정수!AM32+뚝도정수!AM32+영등포정수!AM32+암사정수!AM32+강북정수!AM32+물연구원!AM32+뚝도공사!AM32</f>
        <v>0</v>
      </c>
      <c r="AN92" s="111">
        <f>중부수도!AN32+서부수도!AN32+동부수도!AN32+북부수도!AN32+강서수도!AN32+남부수도!AN32+강남수도!AN32+강동수도!AN32+광암정수!AN32+구의정수!AN32+뚝도정수!AN32+영등포정수!AN32+암사정수!AN32+강북정수!AN32+물연구원!AN32+뚝도공사!AN32</f>
        <v>0</v>
      </c>
      <c r="AO92" s="111">
        <f>중부수도!AO32+서부수도!AO32+동부수도!AO32+북부수도!AO32+강서수도!AO32+남부수도!AO32+강남수도!AO32+강동수도!AO32+광암정수!AO32+구의정수!AO32+뚝도정수!AO32+영등포정수!AO32+암사정수!AO32+강북정수!AO32+물연구원!AO32+뚝도공사!AO32</f>
        <v>0</v>
      </c>
      <c r="AP92" s="111">
        <f>중부수도!AP32+서부수도!AP32+동부수도!AP32+북부수도!AP32+강서수도!AP32+남부수도!AP32+강남수도!AP32+강동수도!AP32+광암정수!AP32+구의정수!AP32+뚝도정수!AP32+영등포정수!AP32+암사정수!AP32+강북정수!AP32+물연구원!AP32+뚝도공사!AP32</f>
        <v>0</v>
      </c>
      <c r="AQ92" s="111">
        <f>중부수도!AQ32+서부수도!AQ32+동부수도!AQ32+북부수도!AQ32+강서수도!AQ32+남부수도!AQ32+강남수도!AQ32+강동수도!AQ32+광암정수!AQ32+구의정수!AQ32+뚝도정수!AQ32+영등포정수!AQ32+암사정수!AQ32+강북정수!AQ32+물연구원!AQ32+뚝도공사!AQ32</f>
        <v>0</v>
      </c>
      <c r="AR92" s="111">
        <f>중부수도!AR32+서부수도!AR32+동부수도!AR32+북부수도!AR32+강서수도!AR32+남부수도!AR32+강남수도!AR32+강동수도!AR32+광암정수!AR32+구의정수!AR32+뚝도정수!AR32+영등포정수!AR32+암사정수!AR32+강북정수!AR32+물연구원!AR32+뚝도공사!AR32</f>
        <v>0</v>
      </c>
      <c r="AS92" s="111">
        <f>중부수도!AS32+서부수도!AS32+동부수도!AS32+북부수도!AS32+강서수도!AS32+남부수도!AS32+강남수도!AS32+강동수도!AS32+광암정수!AS32+구의정수!AS32+뚝도정수!AS32+영등포정수!AS32+암사정수!AS32+강북정수!AS32+물연구원!AS32+뚝도공사!AS32</f>
        <v>0</v>
      </c>
      <c r="AT92" s="111">
        <f>중부수도!AT32+서부수도!AT32+동부수도!AT32+북부수도!AT32+강서수도!AT32+남부수도!AT32+강남수도!AT32+강동수도!AT32+광암정수!AT32+구의정수!AT32+뚝도정수!AT32+영등포정수!AT32+암사정수!AT32+강북정수!AT32+물연구원!AT32+뚝도공사!AT32</f>
        <v>0</v>
      </c>
    </row>
    <row r="93" spans="1:46" ht="22.5" customHeight="1" x14ac:dyDescent="0.3">
      <c r="A93" s="228"/>
      <c r="B93" s="109" t="s">
        <v>143</v>
      </c>
      <c r="C93" s="110">
        <f t="shared" si="27"/>
        <v>0</v>
      </c>
      <c r="D93" s="111"/>
      <c r="E93" s="111"/>
      <c r="F93" s="111"/>
      <c r="G93" s="110">
        <f t="shared" si="28"/>
        <v>0</v>
      </c>
      <c r="H93" s="111"/>
      <c r="I93" s="111"/>
      <c r="J93" s="111"/>
      <c r="K93" s="110">
        <f t="shared" si="29"/>
        <v>0</v>
      </c>
      <c r="L93" s="111"/>
      <c r="M93" s="111"/>
      <c r="N93" s="111"/>
      <c r="O93" s="110">
        <f t="shared" si="30"/>
        <v>0</v>
      </c>
      <c r="P93" s="111"/>
      <c r="Q93" s="111"/>
      <c r="R93" s="112">
        <f t="shared" si="31"/>
        <v>0</v>
      </c>
      <c r="S93" s="111"/>
      <c r="T93" s="111"/>
      <c r="U93" s="111"/>
      <c r="V93" s="110">
        <f t="shared" si="32"/>
        <v>0</v>
      </c>
      <c r="W93" s="111"/>
      <c r="X93" s="111"/>
      <c r="Y93" s="110">
        <f t="shared" si="33"/>
        <v>0</v>
      </c>
      <c r="Z93" s="113">
        <f t="shared" si="63"/>
        <v>0</v>
      </c>
      <c r="AA93" s="113">
        <f t="shared" si="64"/>
        <v>0</v>
      </c>
      <c r="AB93" s="113">
        <f t="shared" si="65"/>
        <v>0</v>
      </c>
      <c r="AC93" s="112">
        <f t="shared" si="35"/>
        <v>0</v>
      </c>
      <c r="AD93" s="111"/>
      <c r="AE93" s="111"/>
      <c r="AF93" s="111"/>
      <c r="AG93" s="112">
        <f t="shared" si="36"/>
        <v>0</v>
      </c>
      <c r="AH93" s="111"/>
      <c r="AI93" s="111"/>
      <c r="AJ93" s="111"/>
      <c r="AK93" s="112">
        <f t="shared" si="37"/>
        <v>0</v>
      </c>
      <c r="AL93" s="111"/>
      <c r="AM93" s="111"/>
      <c r="AN93" s="111"/>
      <c r="AO93" s="111"/>
      <c r="AP93" s="111"/>
      <c r="AQ93" s="111"/>
      <c r="AR93" s="111"/>
      <c r="AS93" s="111"/>
      <c r="AT93" s="111"/>
    </row>
    <row r="94" spans="1:46" ht="14.25" customHeight="1" x14ac:dyDescent="0.3">
      <c r="A94" s="228"/>
      <c r="B94" s="109" t="s">
        <v>127</v>
      </c>
      <c r="C94" s="110">
        <f t="shared" si="27"/>
        <v>0</v>
      </c>
      <c r="D94" s="111"/>
      <c r="E94" s="111"/>
      <c r="F94" s="111"/>
      <c r="G94" s="110">
        <f t="shared" si="28"/>
        <v>0</v>
      </c>
      <c r="H94" s="111"/>
      <c r="I94" s="111"/>
      <c r="J94" s="111"/>
      <c r="K94" s="110">
        <f t="shared" si="29"/>
        <v>0</v>
      </c>
      <c r="L94" s="111"/>
      <c r="M94" s="111"/>
      <c r="N94" s="111"/>
      <c r="O94" s="110">
        <f t="shared" si="30"/>
        <v>0</v>
      </c>
      <c r="P94" s="111"/>
      <c r="Q94" s="111"/>
      <c r="R94" s="112">
        <f t="shared" si="31"/>
        <v>0</v>
      </c>
      <c r="S94" s="111"/>
      <c r="T94" s="111"/>
      <c r="U94" s="111"/>
      <c r="V94" s="110">
        <f t="shared" si="32"/>
        <v>0</v>
      </c>
      <c r="W94" s="111"/>
      <c r="X94" s="111"/>
      <c r="Y94" s="110">
        <f t="shared" si="33"/>
        <v>0</v>
      </c>
      <c r="Z94" s="113">
        <f t="shared" si="63"/>
        <v>0</v>
      </c>
      <c r="AA94" s="113">
        <f t="shared" si="64"/>
        <v>0</v>
      </c>
      <c r="AB94" s="113">
        <f t="shared" si="65"/>
        <v>0</v>
      </c>
      <c r="AC94" s="112">
        <f t="shared" si="35"/>
        <v>0</v>
      </c>
      <c r="AD94" s="111"/>
      <c r="AE94" s="111"/>
      <c r="AF94" s="111"/>
      <c r="AG94" s="112">
        <f t="shared" si="36"/>
        <v>0</v>
      </c>
      <c r="AH94" s="111"/>
      <c r="AI94" s="111"/>
      <c r="AJ94" s="111"/>
      <c r="AK94" s="112">
        <f t="shared" si="37"/>
        <v>0</v>
      </c>
      <c r="AL94" s="111"/>
      <c r="AM94" s="111"/>
      <c r="AN94" s="111"/>
      <c r="AO94" s="111"/>
      <c r="AP94" s="111"/>
      <c r="AQ94" s="111"/>
      <c r="AR94" s="111"/>
      <c r="AS94" s="111"/>
      <c r="AT94" s="111"/>
    </row>
    <row r="95" spans="1:46" ht="14.25" customHeight="1" x14ac:dyDescent="0.3">
      <c r="A95" s="228"/>
      <c r="B95" s="109" t="s">
        <v>128</v>
      </c>
      <c r="C95" s="110">
        <f t="shared" si="27"/>
        <v>0</v>
      </c>
      <c r="D95" s="111"/>
      <c r="E95" s="111"/>
      <c r="F95" s="111"/>
      <c r="G95" s="110">
        <f t="shared" si="28"/>
        <v>0</v>
      </c>
      <c r="H95" s="111"/>
      <c r="I95" s="111"/>
      <c r="J95" s="111"/>
      <c r="K95" s="110">
        <f t="shared" si="29"/>
        <v>0</v>
      </c>
      <c r="L95" s="111"/>
      <c r="M95" s="111"/>
      <c r="N95" s="111"/>
      <c r="O95" s="110">
        <f t="shared" si="30"/>
        <v>0</v>
      </c>
      <c r="P95" s="111"/>
      <c r="Q95" s="111"/>
      <c r="R95" s="112">
        <f t="shared" si="31"/>
        <v>0</v>
      </c>
      <c r="S95" s="111"/>
      <c r="T95" s="111"/>
      <c r="U95" s="111"/>
      <c r="V95" s="110">
        <f t="shared" si="32"/>
        <v>0</v>
      </c>
      <c r="W95" s="111"/>
      <c r="X95" s="111"/>
      <c r="Y95" s="110">
        <f t="shared" si="33"/>
        <v>0</v>
      </c>
      <c r="Z95" s="113">
        <f t="shared" si="63"/>
        <v>0</v>
      </c>
      <c r="AA95" s="113">
        <f t="shared" si="64"/>
        <v>0</v>
      </c>
      <c r="AB95" s="113">
        <f t="shared" si="65"/>
        <v>0</v>
      </c>
      <c r="AC95" s="112">
        <f t="shared" si="35"/>
        <v>0</v>
      </c>
      <c r="AD95" s="111"/>
      <c r="AE95" s="111"/>
      <c r="AF95" s="111"/>
      <c r="AG95" s="112">
        <f t="shared" si="36"/>
        <v>0</v>
      </c>
      <c r="AH95" s="111"/>
      <c r="AI95" s="111"/>
      <c r="AJ95" s="111"/>
      <c r="AK95" s="112">
        <f t="shared" si="37"/>
        <v>0</v>
      </c>
      <c r="AL95" s="111"/>
      <c r="AM95" s="111"/>
      <c r="AN95" s="111"/>
      <c r="AO95" s="111"/>
      <c r="AP95" s="111"/>
      <c r="AQ95" s="111"/>
      <c r="AR95" s="111"/>
      <c r="AS95" s="111"/>
      <c r="AT95" s="111"/>
    </row>
    <row r="96" spans="1:46" ht="14.25" customHeight="1" x14ac:dyDescent="0.3">
      <c r="A96" s="228"/>
      <c r="B96" s="109" t="s">
        <v>129</v>
      </c>
      <c r="C96" s="110">
        <f t="shared" si="27"/>
        <v>0</v>
      </c>
      <c r="D96" s="111"/>
      <c r="E96" s="111"/>
      <c r="F96" s="111"/>
      <c r="G96" s="110">
        <f t="shared" si="28"/>
        <v>0</v>
      </c>
      <c r="H96" s="111"/>
      <c r="I96" s="111"/>
      <c r="J96" s="111"/>
      <c r="K96" s="110">
        <f t="shared" si="29"/>
        <v>0</v>
      </c>
      <c r="L96" s="111"/>
      <c r="M96" s="111"/>
      <c r="N96" s="111"/>
      <c r="O96" s="110">
        <f t="shared" si="30"/>
        <v>0</v>
      </c>
      <c r="P96" s="111"/>
      <c r="Q96" s="111"/>
      <c r="R96" s="112">
        <f t="shared" si="31"/>
        <v>0</v>
      </c>
      <c r="S96" s="111"/>
      <c r="T96" s="111"/>
      <c r="U96" s="111"/>
      <c r="V96" s="110">
        <f t="shared" si="32"/>
        <v>0</v>
      </c>
      <c r="W96" s="111"/>
      <c r="X96" s="111"/>
      <c r="Y96" s="110">
        <f t="shared" si="33"/>
        <v>0</v>
      </c>
      <c r="Z96" s="113">
        <f t="shared" si="63"/>
        <v>0</v>
      </c>
      <c r="AA96" s="113">
        <f t="shared" si="64"/>
        <v>0</v>
      </c>
      <c r="AB96" s="113">
        <f t="shared" si="65"/>
        <v>0</v>
      </c>
      <c r="AC96" s="112">
        <f t="shared" si="35"/>
        <v>0</v>
      </c>
      <c r="AD96" s="111"/>
      <c r="AE96" s="111"/>
      <c r="AF96" s="111"/>
      <c r="AG96" s="112">
        <f t="shared" si="36"/>
        <v>0</v>
      </c>
      <c r="AH96" s="111"/>
      <c r="AI96" s="111"/>
      <c r="AJ96" s="111"/>
      <c r="AK96" s="112">
        <f t="shared" si="37"/>
        <v>0</v>
      </c>
      <c r="AL96" s="111"/>
      <c r="AM96" s="111"/>
      <c r="AN96" s="111"/>
      <c r="AO96" s="111"/>
      <c r="AP96" s="111"/>
      <c r="AQ96" s="111"/>
      <c r="AR96" s="111"/>
      <c r="AS96" s="111"/>
      <c r="AT96" s="111"/>
    </row>
    <row r="97" spans="1:46" ht="14.25" customHeight="1" thickBot="1" x14ac:dyDescent="0.35">
      <c r="A97" s="229"/>
      <c r="B97" s="122" t="s">
        <v>2</v>
      </c>
      <c r="C97" s="123">
        <f t="shared" si="27"/>
        <v>0</v>
      </c>
      <c r="D97" s="111">
        <f>중부수도!D33+서부수도!D33+동부수도!D33+북부수도!D33+강서수도!D33+남부수도!D33+강남수도!D33+강동수도!D33+광암정수!D33+구의정수!D33+뚝도정수!D33+영등포정수!D33+암사정수!D33+강북정수!D33+물연구원!D33+뚝도공사!D33</f>
        <v>0</v>
      </c>
      <c r="E97" s="111">
        <f>중부수도!E33+서부수도!E33+동부수도!E33+북부수도!E33+강서수도!E33+남부수도!E33+강남수도!E33+강동수도!E33+광암정수!E33+구의정수!E33+뚝도정수!E33+영등포정수!E33+암사정수!E33+강북정수!E33+물연구원!E33+뚝도공사!E33</f>
        <v>0</v>
      </c>
      <c r="F97" s="111">
        <f>중부수도!F33+서부수도!F33+동부수도!F33+북부수도!F33+강서수도!F33+남부수도!F33+강남수도!F33+강동수도!F33+광암정수!F33+구의정수!F33+뚝도정수!F33+영등포정수!F33+암사정수!F33+강북정수!F33+물연구원!F33+뚝도공사!F33</f>
        <v>0</v>
      </c>
      <c r="G97" s="123">
        <f t="shared" si="28"/>
        <v>0</v>
      </c>
      <c r="H97" s="111">
        <f>중부수도!H33+서부수도!H33+동부수도!H33+북부수도!H33+강서수도!H33+남부수도!H33+강남수도!H33+강동수도!H33+광암정수!H33+구의정수!H33+뚝도정수!H33+영등포정수!H33+암사정수!H33+강북정수!H33+물연구원!H33+뚝도공사!H33</f>
        <v>0</v>
      </c>
      <c r="I97" s="111">
        <f>중부수도!I33+서부수도!I33+동부수도!I33+북부수도!I33+강서수도!I33+남부수도!I33+강남수도!I33+강동수도!I33+광암정수!I33+구의정수!I33+뚝도정수!I33+영등포정수!I33+암사정수!I33+강북정수!I33+물연구원!I33+뚝도공사!I33</f>
        <v>0</v>
      </c>
      <c r="J97" s="111">
        <f>중부수도!J33+서부수도!J33+동부수도!J33+북부수도!J33+강서수도!J33+남부수도!J33+강남수도!J33+강동수도!J33+광암정수!J33+구의정수!J33+뚝도정수!J33+영등포정수!J33+암사정수!J33+강북정수!J33+물연구원!J33+뚝도공사!J33</f>
        <v>0</v>
      </c>
      <c r="K97" s="123">
        <f t="shared" si="29"/>
        <v>0</v>
      </c>
      <c r="L97" s="111">
        <f>중부수도!L33+서부수도!L33+동부수도!L33+북부수도!L33+강서수도!L33+남부수도!L33+강남수도!L33+강동수도!L33+광암정수!L33+구의정수!L33+뚝도정수!L33+영등포정수!L33+암사정수!L33+강북정수!L33+물연구원!L33+뚝도공사!L33</f>
        <v>0</v>
      </c>
      <c r="M97" s="111">
        <f>중부수도!M33+서부수도!M33+동부수도!M33+북부수도!M33+강서수도!M33+남부수도!M33+강남수도!M33+강동수도!M33+광암정수!M33+구의정수!M33+뚝도정수!M33+영등포정수!M33+암사정수!M33+강북정수!M33+물연구원!M33+뚝도공사!M33</f>
        <v>0</v>
      </c>
      <c r="N97" s="111">
        <f>중부수도!N33+서부수도!N33+동부수도!N33+북부수도!N33+강서수도!N33+남부수도!N33+강남수도!N33+강동수도!N33+광암정수!N33+구의정수!N33+뚝도정수!N33+영등포정수!N33+암사정수!N33+강북정수!N33+물연구원!N33+뚝도공사!N33</f>
        <v>0</v>
      </c>
      <c r="O97" s="123">
        <f t="shared" si="30"/>
        <v>0</v>
      </c>
      <c r="P97" s="111">
        <f>중부수도!P33+서부수도!P33+동부수도!P33+북부수도!P33+강서수도!P33+남부수도!P33+강남수도!P33+강동수도!P33+광암정수!P33+구의정수!P33+뚝도정수!P33+영등포정수!P33+암사정수!P33+강북정수!P33+물연구원!P33+뚝도공사!P33</f>
        <v>0</v>
      </c>
      <c r="Q97" s="111">
        <f>중부수도!Q33+서부수도!Q33+동부수도!Q33+북부수도!Q33+강서수도!Q33+남부수도!Q33+강남수도!Q33+강동수도!Q33+광암정수!Q33+구의정수!Q33+뚝도정수!Q33+영등포정수!Q33+암사정수!Q33+강북정수!Q33+물연구원!Q33+뚝도공사!Q33</f>
        <v>0</v>
      </c>
      <c r="R97" s="126">
        <f t="shared" si="31"/>
        <v>0</v>
      </c>
      <c r="S97" s="111">
        <f>중부수도!S33+서부수도!S33+동부수도!S33+북부수도!S33+강서수도!S33+남부수도!S33+강남수도!S33+강동수도!S33+광암정수!S33+구의정수!S33+뚝도정수!S33+영등포정수!S33+암사정수!S33+강북정수!S33+물연구원!S33+뚝도공사!S33</f>
        <v>0</v>
      </c>
      <c r="T97" s="111">
        <f>중부수도!T33+서부수도!T33+동부수도!T33+북부수도!T33+강서수도!T33+남부수도!T33+강남수도!T33+강동수도!T33+광암정수!T33+구의정수!T33+뚝도정수!T33+영등포정수!T33+암사정수!T33+강북정수!T33+물연구원!T33+뚝도공사!T33</f>
        <v>0</v>
      </c>
      <c r="U97" s="111">
        <f>중부수도!U33+서부수도!U33+동부수도!U33+북부수도!U33+강서수도!U33+남부수도!U33+강남수도!U33+강동수도!U33+광암정수!U33+구의정수!U33+뚝도정수!U33+영등포정수!U33+암사정수!U33+강북정수!U33+물연구원!U33+뚝도공사!U33</f>
        <v>0</v>
      </c>
      <c r="V97" s="123">
        <f t="shared" si="32"/>
        <v>0</v>
      </c>
      <c r="W97" s="111">
        <f>중부수도!W33+서부수도!W33+동부수도!W33+북부수도!W33+강서수도!W33+남부수도!W33+강남수도!W33+강동수도!W33+광암정수!W33+구의정수!W33+뚝도정수!W33+영등포정수!W33+암사정수!W33+강북정수!W33+물연구원!W33+뚝도공사!W33</f>
        <v>0</v>
      </c>
      <c r="X97" s="111">
        <f>중부수도!X33+서부수도!X33+동부수도!X33+북부수도!X33+강서수도!X33+남부수도!X33+강남수도!X33+강동수도!X33+광암정수!X33+구의정수!X33+뚝도정수!X33+영등포정수!X33+암사정수!X33+강북정수!X33+물연구원!X33+뚝도공사!X33</f>
        <v>0</v>
      </c>
      <c r="Y97" s="123">
        <f t="shared" si="33"/>
        <v>0</v>
      </c>
      <c r="Z97" s="113">
        <f t="shared" si="63"/>
        <v>0</v>
      </c>
      <c r="AA97" s="113">
        <f t="shared" si="64"/>
        <v>0</v>
      </c>
      <c r="AB97" s="113">
        <f t="shared" si="65"/>
        <v>0</v>
      </c>
      <c r="AC97" s="126">
        <f t="shared" si="35"/>
        <v>0</v>
      </c>
      <c r="AD97" s="111">
        <f>중부수도!AD33+서부수도!AD33+동부수도!AD33+북부수도!AD33+강서수도!AD33+남부수도!AD33+강남수도!AD33+강동수도!AD33+광암정수!AD33+구의정수!AD33+뚝도정수!AD33+영등포정수!AD33+암사정수!AD33+강북정수!AD33+물연구원!AD33+뚝도공사!AD33</f>
        <v>0</v>
      </c>
      <c r="AE97" s="111">
        <f>중부수도!AE33+서부수도!AE33+동부수도!AE33+북부수도!AE33+강서수도!AE33+남부수도!AE33+강남수도!AE33+강동수도!AE33+광암정수!AE33+구의정수!AE33+뚝도정수!AE33+영등포정수!AE33+암사정수!AE33+강북정수!AE33+물연구원!AE33+뚝도공사!AE33</f>
        <v>0</v>
      </c>
      <c r="AF97" s="111">
        <f>중부수도!AF33+서부수도!AF33+동부수도!AF33+북부수도!AF33+강서수도!AF33+남부수도!AF33+강남수도!AF33+강동수도!AF33+광암정수!AF33+구의정수!AF33+뚝도정수!AF33+영등포정수!AF33+암사정수!AF33+강북정수!AF33+물연구원!AF33+뚝도공사!AF33</f>
        <v>0</v>
      </c>
      <c r="AG97" s="126">
        <f t="shared" si="36"/>
        <v>0</v>
      </c>
      <c r="AH97" s="111">
        <f>중부수도!AH33+서부수도!AH33+동부수도!AH33+북부수도!AH33+강서수도!AH33+남부수도!AH33+강남수도!AH33+강동수도!AH33+광암정수!AH33+구의정수!AH33+뚝도정수!AH33+영등포정수!AH33+암사정수!AH33+강북정수!AH33+물연구원!AH33+뚝도공사!AH33</f>
        <v>0</v>
      </c>
      <c r="AI97" s="111">
        <f>중부수도!AI33+서부수도!AI33+동부수도!AI33+북부수도!AI33+강서수도!AI33+남부수도!AI33+강남수도!AI33+강동수도!AI33+광암정수!AI33+구의정수!AI33+뚝도정수!AI33+영등포정수!AI33+암사정수!AI33+강북정수!AI33+물연구원!AI33+뚝도공사!AI33</f>
        <v>0</v>
      </c>
      <c r="AJ97" s="111">
        <f>중부수도!AJ33+서부수도!AJ33+동부수도!AJ33+북부수도!AJ33+강서수도!AJ33+남부수도!AJ33+강남수도!AJ33+강동수도!AJ33+광암정수!AJ33+구의정수!AJ33+뚝도정수!AJ33+영등포정수!AJ33+암사정수!AJ33+강북정수!AJ33+물연구원!AJ33+뚝도공사!AJ33</f>
        <v>0</v>
      </c>
      <c r="AK97" s="126">
        <f t="shared" si="37"/>
        <v>0</v>
      </c>
      <c r="AL97" s="111">
        <f>중부수도!AL33+서부수도!AL33+동부수도!AL33+북부수도!AL33+강서수도!AL33+남부수도!AL33+강남수도!AL33+강동수도!AL33+광암정수!AL33+구의정수!AL33+뚝도정수!AL33+영등포정수!AL33+암사정수!AL33+강북정수!AL33+물연구원!AL33+뚝도공사!AL33</f>
        <v>0</v>
      </c>
      <c r="AM97" s="111">
        <f>중부수도!AM33+서부수도!AM33+동부수도!AM33+북부수도!AM33+강서수도!AM33+남부수도!AM33+강남수도!AM33+강동수도!AM33+광암정수!AM33+구의정수!AM33+뚝도정수!AM33+영등포정수!AM33+암사정수!AM33+강북정수!AM33+물연구원!AM33+뚝도공사!AM33</f>
        <v>0</v>
      </c>
      <c r="AN97" s="111">
        <f>중부수도!AN33+서부수도!AN33+동부수도!AN33+북부수도!AN33+강서수도!AN33+남부수도!AN33+강남수도!AN33+강동수도!AN33+광암정수!AN33+구의정수!AN33+뚝도정수!AN33+영등포정수!AN33+암사정수!AN33+강북정수!AN33+물연구원!AN33+뚝도공사!AN33</f>
        <v>0</v>
      </c>
      <c r="AO97" s="111">
        <f>중부수도!AO33+서부수도!AO33+동부수도!AO33+북부수도!AO33+강서수도!AO33+남부수도!AO33+강남수도!AO33+강동수도!AO33+광암정수!AO33+구의정수!AO33+뚝도정수!AO33+영등포정수!AO33+암사정수!AO33+강북정수!AO33+물연구원!AO33+뚝도공사!AO33</f>
        <v>0</v>
      </c>
      <c r="AP97" s="111">
        <f>중부수도!AP33+서부수도!AP33+동부수도!AP33+북부수도!AP33+강서수도!AP33+남부수도!AP33+강남수도!AP33+강동수도!AP33+광암정수!AP33+구의정수!AP33+뚝도정수!AP33+영등포정수!AP33+암사정수!AP33+강북정수!AP33+물연구원!AP33+뚝도공사!AP33</f>
        <v>0</v>
      </c>
      <c r="AQ97" s="111">
        <f>중부수도!AQ33+서부수도!AQ33+동부수도!AQ33+북부수도!AQ33+강서수도!AQ33+남부수도!AQ33+강남수도!AQ33+강동수도!AQ33+광암정수!AQ33+구의정수!AQ33+뚝도정수!AQ33+영등포정수!AQ33+암사정수!AQ33+강북정수!AQ33+물연구원!AQ33+뚝도공사!AQ33</f>
        <v>0</v>
      </c>
      <c r="AR97" s="111">
        <f>중부수도!AR33+서부수도!AR33+동부수도!AR33+북부수도!AR33+강서수도!AR33+남부수도!AR33+강남수도!AR33+강동수도!AR33+광암정수!AR33+구의정수!AR33+뚝도정수!AR33+영등포정수!AR33+암사정수!AR33+강북정수!AR33+물연구원!AR33+뚝도공사!AR33</f>
        <v>0</v>
      </c>
      <c r="AS97" s="111">
        <f>중부수도!AS33+서부수도!AS33+동부수도!AS33+북부수도!AS33+강서수도!AS33+남부수도!AS33+강남수도!AS33+강동수도!AS33+광암정수!AS33+구의정수!AS33+뚝도정수!AS33+영등포정수!AS33+암사정수!AS33+강북정수!AS33+물연구원!AS33+뚝도공사!AS33</f>
        <v>0</v>
      </c>
      <c r="AT97" s="111">
        <f>중부수도!AT33+서부수도!AT33+동부수도!AT33+북부수도!AT33+강서수도!AT33+남부수도!AT33+강남수도!AT33+강동수도!AT33+광암정수!AT33+구의정수!AT33+뚝도정수!AT33+영등포정수!AT33+암사정수!AT33+강북정수!AT33+물연구원!AT33+뚝도공사!AT33</f>
        <v>0</v>
      </c>
    </row>
    <row r="98" spans="1:46" s="90" customFormat="1" ht="14.25" customHeight="1" x14ac:dyDescent="0.3">
      <c r="A98" s="227" t="s">
        <v>2</v>
      </c>
      <c r="B98" s="135" t="s">
        <v>0</v>
      </c>
      <c r="C98" s="105">
        <f t="shared" si="27"/>
        <v>47</v>
      </c>
      <c r="D98" s="106">
        <f t="shared" ref="D98:AT98" si="66">SUM(D99:D106)</f>
        <v>0</v>
      </c>
      <c r="E98" s="106">
        <f t="shared" si="66"/>
        <v>44</v>
      </c>
      <c r="F98" s="107">
        <f t="shared" si="66"/>
        <v>3</v>
      </c>
      <c r="G98" s="105">
        <f t="shared" si="28"/>
        <v>47</v>
      </c>
      <c r="H98" s="106">
        <f t="shared" ref="H98:J98" si="67">SUM(H99:H106)</f>
        <v>0</v>
      </c>
      <c r="I98" s="106">
        <f t="shared" si="67"/>
        <v>44</v>
      </c>
      <c r="J98" s="107">
        <f t="shared" si="67"/>
        <v>3</v>
      </c>
      <c r="K98" s="105">
        <f t="shared" si="29"/>
        <v>98</v>
      </c>
      <c r="L98" s="106">
        <f t="shared" ref="L98:N98" si="68">SUM(L99:L106)</f>
        <v>86</v>
      </c>
      <c r="M98" s="106">
        <f t="shared" si="68"/>
        <v>1</v>
      </c>
      <c r="N98" s="107">
        <f t="shared" si="68"/>
        <v>11</v>
      </c>
      <c r="O98" s="105">
        <f t="shared" si="30"/>
        <v>47</v>
      </c>
      <c r="P98" s="106">
        <f t="shared" si="66"/>
        <v>44</v>
      </c>
      <c r="Q98" s="106">
        <f t="shared" si="66"/>
        <v>3</v>
      </c>
      <c r="R98" s="106">
        <f t="shared" si="31"/>
        <v>0</v>
      </c>
      <c r="S98" s="106">
        <f t="shared" si="66"/>
        <v>0</v>
      </c>
      <c r="T98" s="106">
        <f t="shared" si="66"/>
        <v>0</v>
      </c>
      <c r="U98" s="107">
        <f t="shared" si="66"/>
        <v>0</v>
      </c>
      <c r="V98" s="105">
        <f t="shared" si="66"/>
        <v>0</v>
      </c>
      <c r="W98" s="106">
        <f t="shared" si="66"/>
        <v>0</v>
      </c>
      <c r="X98" s="107">
        <f t="shared" si="66"/>
        <v>0</v>
      </c>
      <c r="Y98" s="105">
        <f t="shared" si="33"/>
        <v>0</v>
      </c>
      <c r="Z98" s="106">
        <f t="shared" si="34"/>
        <v>0</v>
      </c>
      <c r="AA98" s="106">
        <f t="shared" si="38"/>
        <v>0</v>
      </c>
      <c r="AB98" s="106">
        <f t="shared" si="38"/>
        <v>0</v>
      </c>
      <c r="AC98" s="106">
        <f t="shared" si="35"/>
        <v>0</v>
      </c>
      <c r="AD98" s="106">
        <f t="shared" ref="AD98:AF98" si="69">SUM(AD99:AD106)</f>
        <v>0</v>
      </c>
      <c r="AE98" s="106">
        <f t="shared" si="69"/>
        <v>0</v>
      </c>
      <c r="AF98" s="106">
        <f t="shared" si="69"/>
        <v>0</v>
      </c>
      <c r="AG98" s="106">
        <f t="shared" si="36"/>
        <v>0</v>
      </c>
      <c r="AH98" s="106">
        <f t="shared" ref="AH98:AJ98" si="70">SUM(AH99:AH106)</f>
        <v>0</v>
      </c>
      <c r="AI98" s="106">
        <f t="shared" si="70"/>
        <v>0</v>
      </c>
      <c r="AJ98" s="106">
        <f t="shared" si="70"/>
        <v>0</v>
      </c>
      <c r="AK98" s="106">
        <f t="shared" si="37"/>
        <v>0</v>
      </c>
      <c r="AL98" s="106">
        <f t="shared" ref="AL98:AN98" si="71">SUM(AL99:AL106)</f>
        <v>0</v>
      </c>
      <c r="AM98" s="108">
        <f t="shared" si="71"/>
        <v>0</v>
      </c>
      <c r="AN98" s="108">
        <f t="shared" si="71"/>
        <v>0</v>
      </c>
      <c r="AO98" s="105">
        <f t="shared" si="66"/>
        <v>1</v>
      </c>
      <c r="AP98" s="106">
        <f t="shared" si="66"/>
        <v>2</v>
      </c>
      <c r="AQ98" s="156">
        <f t="shared" si="66"/>
        <v>0.5</v>
      </c>
      <c r="AR98" s="105">
        <f t="shared" si="66"/>
        <v>0</v>
      </c>
      <c r="AS98" s="106">
        <f t="shared" si="66"/>
        <v>0</v>
      </c>
      <c r="AT98" s="107">
        <f t="shared" si="66"/>
        <v>0</v>
      </c>
    </row>
    <row r="99" spans="1:46" ht="25.5" customHeight="1" x14ac:dyDescent="0.3">
      <c r="A99" s="228"/>
      <c r="B99" s="139" t="s">
        <v>144</v>
      </c>
      <c r="C99" s="110">
        <f t="shared" si="27"/>
        <v>0</v>
      </c>
      <c r="D99" s="111">
        <f>중부수도!D35+서부수도!D35+동부수도!D35+북부수도!D35+강서수도!D35+남부수도!D35+강남수도!D35+강동수도!D35+광암정수!D35+구의정수!D35+뚝도정수!D35+영등포정수!D35+암사정수!D35+강북정수!D35+물연구원!D35+뚝도공사!D35</f>
        <v>0</v>
      </c>
      <c r="E99" s="111">
        <f>중부수도!E35+서부수도!E35+동부수도!E35+북부수도!E35+강서수도!E35+남부수도!E35+강남수도!E35+강동수도!E35+광암정수!E35+구의정수!E35+뚝도정수!E35+영등포정수!E35+암사정수!E35+강북정수!E35+물연구원!E35+뚝도공사!E35</f>
        <v>0</v>
      </c>
      <c r="F99" s="111">
        <f>중부수도!F35+서부수도!F35+동부수도!F35+북부수도!F35+강서수도!F35+남부수도!F35+강남수도!F35+강동수도!F35+광암정수!F35+구의정수!F35+뚝도정수!F35+영등포정수!F35+암사정수!F35+강북정수!F35+물연구원!F35+뚝도공사!F35</f>
        <v>0</v>
      </c>
      <c r="G99" s="110">
        <f t="shared" si="28"/>
        <v>0</v>
      </c>
      <c r="H99" s="111">
        <f>중부수도!H35+서부수도!H35+동부수도!H35+북부수도!H35+강서수도!H35+남부수도!H35+강남수도!H35+강동수도!H35+광암정수!H35+구의정수!H35+뚝도정수!H35+영등포정수!H35+암사정수!H35+강북정수!H35+물연구원!H35+뚝도공사!H35</f>
        <v>0</v>
      </c>
      <c r="I99" s="111">
        <f>중부수도!I35+서부수도!I35+동부수도!I35+북부수도!I35+강서수도!I35+남부수도!I35+강남수도!I35+강동수도!I35+광암정수!I35+구의정수!I35+뚝도정수!I35+영등포정수!I35+암사정수!I35+강북정수!I35+물연구원!I35+뚝도공사!I35</f>
        <v>0</v>
      </c>
      <c r="J99" s="111">
        <f>중부수도!J35+서부수도!J35+동부수도!J35+북부수도!J35+강서수도!J35+남부수도!J35+강남수도!J35+강동수도!J35+광암정수!J35+구의정수!J35+뚝도정수!J35+영등포정수!J35+암사정수!J35+강북정수!J35+물연구원!J35+뚝도공사!J35</f>
        <v>0</v>
      </c>
      <c r="K99" s="110">
        <f t="shared" si="29"/>
        <v>0</v>
      </c>
      <c r="L99" s="111">
        <f>중부수도!L35+서부수도!L35+동부수도!L35+북부수도!L35+강서수도!L35+남부수도!L35+강남수도!L35+강동수도!L35+광암정수!L35+구의정수!L35+뚝도정수!L35+영등포정수!L35+암사정수!L35+강북정수!L35+물연구원!L35+뚝도공사!L35</f>
        <v>0</v>
      </c>
      <c r="M99" s="111">
        <f>중부수도!M35+서부수도!M35+동부수도!M35+북부수도!M35+강서수도!M35+남부수도!M35+강남수도!M35+강동수도!M35+광암정수!M35+구의정수!M35+뚝도정수!M35+영등포정수!M35+암사정수!M35+강북정수!M35+물연구원!M35+뚝도공사!M35</f>
        <v>0</v>
      </c>
      <c r="N99" s="111">
        <f>중부수도!N35+서부수도!N35+동부수도!N35+북부수도!N35+강서수도!N35+남부수도!N35+강남수도!N35+강동수도!N35+광암정수!N35+구의정수!N35+뚝도정수!N35+영등포정수!N35+암사정수!N35+강북정수!N35+물연구원!N35+뚝도공사!N35</f>
        <v>0</v>
      </c>
      <c r="O99" s="110">
        <f t="shared" si="30"/>
        <v>0</v>
      </c>
      <c r="P99" s="111">
        <f>중부수도!P35+서부수도!P35+동부수도!P35+북부수도!P35+강서수도!P35+남부수도!P35+강남수도!P35+강동수도!P35+광암정수!P35+구의정수!P35+뚝도정수!P35+영등포정수!P35+암사정수!P35+강북정수!P35+물연구원!P35+뚝도공사!P35</f>
        <v>0</v>
      </c>
      <c r="Q99" s="111">
        <f>중부수도!Q35+서부수도!Q35+동부수도!Q35+북부수도!Q35+강서수도!Q35+남부수도!Q35+강남수도!Q35+강동수도!Q35+광암정수!Q35+구의정수!Q35+뚝도정수!Q35+영등포정수!Q35+암사정수!Q35+강북정수!Q35+물연구원!Q35+뚝도공사!Q35</f>
        <v>0</v>
      </c>
      <c r="R99" s="112">
        <f t="shared" si="31"/>
        <v>0</v>
      </c>
      <c r="S99" s="111">
        <f>중부수도!S35+서부수도!S35+동부수도!S35+북부수도!S35+강서수도!S35+남부수도!S35+강남수도!S35+강동수도!S35+광암정수!S35+구의정수!S35+뚝도정수!S35+영등포정수!S35+암사정수!S35+강북정수!S35+물연구원!S35+뚝도공사!S35</f>
        <v>0</v>
      </c>
      <c r="T99" s="111">
        <f>중부수도!T35+서부수도!T35+동부수도!T35+북부수도!T35+강서수도!T35+남부수도!T35+강남수도!T35+강동수도!T35+광암정수!T35+구의정수!T35+뚝도정수!T35+영등포정수!T35+암사정수!T35+강북정수!T35+물연구원!T35+뚝도공사!T35</f>
        <v>0</v>
      </c>
      <c r="U99" s="111">
        <f>중부수도!U35+서부수도!U35+동부수도!U35+북부수도!U35+강서수도!U35+남부수도!U35+강남수도!U35+강동수도!U35+광암정수!U35+구의정수!U35+뚝도정수!U35+영등포정수!U35+암사정수!U35+강북정수!U35+물연구원!U35+뚝도공사!U35</f>
        <v>0</v>
      </c>
      <c r="V99" s="110">
        <f t="shared" si="32"/>
        <v>0</v>
      </c>
      <c r="W99" s="111">
        <f>중부수도!W35+서부수도!W35+동부수도!W35+북부수도!W35+강서수도!W35+남부수도!W35+강남수도!W35+강동수도!W35+광암정수!W35+구의정수!W35+뚝도정수!W35+영등포정수!W35+암사정수!W35+강북정수!W35+물연구원!W35+뚝도공사!W35</f>
        <v>0</v>
      </c>
      <c r="X99" s="111">
        <f>중부수도!X35+서부수도!X35+동부수도!X35+북부수도!X35+강서수도!X35+남부수도!X35+강남수도!X35+강동수도!X35+광암정수!X35+구의정수!X35+뚝도정수!X35+영등포정수!X35+암사정수!X35+강북정수!X35+물연구원!X35+뚝도공사!X35</f>
        <v>0</v>
      </c>
      <c r="Y99" s="110">
        <f t="shared" si="33"/>
        <v>0</v>
      </c>
      <c r="Z99" s="113">
        <f t="shared" ref="Z99:Z105" si="72">SUM(AD99+AH99+AL99)</f>
        <v>0</v>
      </c>
      <c r="AA99" s="113">
        <f t="shared" ref="AA99:AA105" si="73">SUM(AE99+AI99+AM99)</f>
        <v>0</v>
      </c>
      <c r="AB99" s="113">
        <f t="shared" ref="AB99:AB105" si="74">SUM(AF99+AJ99+AN99)</f>
        <v>0</v>
      </c>
      <c r="AC99" s="112">
        <f t="shared" si="35"/>
        <v>0</v>
      </c>
      <c r="AD99" s="111">
        <f>중부수도!AD35+서부수도!AD35+동부수도!AD35+북부수도!AD35+강서수도!AD35+남부수도!AD35+강남수도!AD35+강동수도!AD35+광암정수!AD35+구의정수!AD35+뚝도정수!AD35+영등포정수!AD35+암사정수!AD35+강북정수!AD35+물연구원!AD35+뚝도공사!AD35</f>
        <v>0</v>
      </c>
      <c r="AE99" s="111">
        <f>중부수도!AE35+서부수도!AE35+동부수도!AE35+북부수도!AE35+강서수도!AE35+남부수도!AE35+강남수도!AE35+강동수도!AE35+광암정수!AE35+구의정수!AE35+뚝도정수!AE35+영등포정수!AE35+암사정수!AE35+강북정수!AE35+물연구원!AE35+뚝도공사!AE35</f>
        <v>0</v>
      </c>
      <c r="AF99" s="111">
        <f>중부수도!AF35+서부수도!AF35+동부수도!AF35+북부수도!AF35+강서수도!AF35+남부수도!AF35+강남수도!AF35+강동수도!AF35+광암정수!AF35+구의정수!AF35+뚝도정수!AF35+영등포정수!AF35+암사정수!AF35+강북정수!AF35+물연구원!AF35+뚝도공사!AF35</f>
        <v>0</v>
      </c>
      <c r="AG99" s="112">
        <f t="shared" si="36"/>
        <v>0</v>
      </c>
      <c r="AH99" s="111">
        <f>중부수도!AH35+서부수도!AH35+동부수도!AH35+북부수도!AH35+강서수도!AH35+남부수도!AH35+강남수도!AH35+강동수도!AH35+광암정수!AH35+구의정수!AH35+뚝도정수!AH35+영등포정수!AH35+암사정수!AH35+강북정수!AH35+물연구원!AH35+뚝도공사!AH35</f>
        <v>0</v>
      </c>
      <c r="AI99" s="111">
        <f>중부수도!AI35+서부수도!AI35+동부수도!AI35+북부수도!AI35+강서수도!AI35+남부수도!AI35+강남수도!AI35+강동수도!AI35+광암정수!AI35+구의정수!AI35+뚝도정수!AI35+영등포정수!AI35+암사정수!AI35+강북정수!AI35+물연구원!AI35+뚝도공사!AI35</f>
        <v>0</v>
      </c>
      <c r="AJ99" s="111">
        <f>중부수도!AJ35+서부수도!AJ35+동부수도!AJ35+북부수도!AJ35+강서수도!AJ35+남부수도!AJ35+강남수도!AJ35+강동수도!AJ35+광암정수!AJ35+구의정수!AJ35+뚝도정수!AJ35+영등포정수!AJ35+암사정수!AJ35+강북정수!AJ35+물연구원!AJ35+뚝도공사!AJ35</f>
        <v>0</v>
      </c>
      <c r="AK99" s="112">
        <f t="shared" si="37"/>
        <v>0</v>
      </c>
      <c r="AL99" s="111">
        <f>중부수도!AL35+서부수도!AL35+동부수도!AL35+북부수도!AL35+강서수도!AL35+남부수도!AL35+강남수도!AL35+강동수도!AL35+광암정수!AL35+구의정수!AL35+뚝도정수!AL35+영등포정수!AL35+암사정수!AL35+강북정수!AL35+물연구원!AL35+뚝도공사!AL35</f>
        <v>0</v>
      </c>
      <c r="AM99" s="111">
        <f>중부수도!AM35+서부수도!AM35+동부수도!AM35+북부수도!AM35+강서수도!AM35+남부수도!AM35+강남수도!AM35+강동수도!AM35+광암정수!AM35+구의정수!AM35+뚝도정수!AM35+영등포정수!AM35+암사정수!AM35+강북정수!AM35+물연구원!AM35+뚝도공사!AM35</f>
        <v>0</v>
      </c>
      <c r="AN99" s="111">
        <f>중부수도!AN35+서부수도!AN35+동부수도!AN35+북부수도!AN35+강서수도!AN35+남부수도!AN35+강남수도!AN35+강동수도!AN35+광암정수!AN35+구의정수!AN35+뚝도정수!AN35+영등포정수!AN35+암사정수!AN35+강북정수!AN35+물연구원!AN35+뚝도공사!AN35</f>
        <v>0</v>
      </c>
      <c r="AO99" s="111">
        <f>중부수도!AO35+서부수도!AO35+동부수도!AO35+북부수도!AO35+강서수도!AO35+남부수도!AO35+강남수도!AO35+강동수도!AO35+광암정수!AO35+구의정수!AO35+뚝도정수!AO35+영등포정수!AO35+암사정수!AO35+강북정수!AO35+물연구원!AO35+뚝도공사!AO35</f>
        <v>0</v>
      </c>
      <c r="AP99" s="111">
        <f>중부수도!AP35+서부수도!AP35+동부수도!AP35+북부수도!AP35+강서수도!AP35+남부수도!AP35+강남수도!AP35+강동수도!AP35+광암정수!AP35+구의정수!AP35+뚝도정수!AP35+영등포정수!AP35+암사정수!AP35+강북정수!AP35+물연구원!AP35+뚝도공사!AP35</f>
        <v>0</v>
      </c>
      <c r="AQ99" s="157">
        <f>중부수도!AQ35+서부수도!AQ35+동부수도!AQ35+북부수도!AQ35+강서수도!AQ35+남부수도!AQ35+강남수도!AQ35+강동수도!AQ35+광암정수!AQ35+구의정수!AQ35+뚝도정수!AQ35+영등포정수!AQ35+암사정수!AQ35+강북정수!AQ35+물연구원!AQ35+뚝도공사!AQ35</f>
        <v>0</v>
      </c>
      <c r="AR99" s="111">
        <f>중부수도!AR35+서부수도!AR35+동부수도!AR35+북부수도!AR35+강서수도!AR35+남부수도!AR35+강남수도!AR35+강동수도!AR35+광암정수!AR35+구의정수!AR35+뚝도정수!AR35+영등포정수!AR35+암사정수!AR35+강북정수!AR35+물연구원!AR35+뚝도공사!AR35</f>
        <v>0</v>
      </c>
      <c r="AS99" s="111">
        <f>중부수도!AS35+서부수도!AS35+동부수도!AS35+북부수도!AS35+강서수도!AS35+남부수도!AS35+강남수도!AS35+강동수도!AS35+광암정수!AS35+구의정수!AS35+뚝도정수!AS35+영등포정수!AS35+암사정수!AS35+강북정수!AS35+물연구원!AS35+뚝도공사!AS35</f>
        <v>0</v>
      </c>
      <c r="AT99" s="111">
        <f>중부수도!AT35+서부수도!AT35+동부수도!AT35+북부수도!AT35+강서수도!AT35+남부수도!AT35+강남수도!AT35+강동수도!AT35+광암정수!AT35+구의정수!AT35+뚝도정수!AT35+영등포정수!AT35+암사정수!AT35+강북정수!AT35+물연구원!AT35+뚝도공사!AT35</f>
        <v>0</v>
      </c>
    </row>
    <row r="100" spans="1:46" ht="14.25" customHeight="1" x14ac:dyDescent="0.3">
      <c r="A100" s="228"/>
      <c r="B100" s="109" t="s">
        <v>145</v>
      </c>
      <c r="C100" s="110">
        <f t="shared" si="27"/>
        <v>1</v>
      </c>
      <c r="D100" s="111">
        <f>중부수도!D37+서부수도!D37+동부수도!D37+북부수도!D37+강서수도!D37+남부수도!D37+강남수도!D37+강동수도!D37+광암정수!D37+구의정수!D37+뚝도정수!D37+영등포정수!D37+암사정수!D37+강북정수!D37+물연구원!D37+뚝도공사!D37</f>
        <v>0</v>
      </c>
      <c r="E100" s="111">
        <f>중부수도!E37+서부수도!E37+동부수도!E37+북부수도!E37+강서수도!E37+남부수도!E37+강남수도!E37+강동수도!E37+광암정수!E37+구의정수!E37+뚝도정수!E37+영등포정수!E37+암사정수!E37+강북정수!E37+물연구원!E37+뚝도공사!E37</f>
        <v>0</v>
      </c>
      <c r="F100" s="111">
        <f>중부수도!F37+서부수도!F37+동부수도!F37+북부수도!F37+강서수도!F37+남부수도!F37+강남수도!F37+강동수도!F37+광암정수!F37+구의정수!F37+뚝도정수!F37+영등포정수!F37+암사정수!F37+강북정수!F37+물연구원!F37+뚝도공사!F37</f>
        <v>1</v>
      </c>
      <c r="G100" s="110">
        <f t="shared" si="28"/>
        <v>1</v>
      </c>
      <c r="H100" s="111">
        <f>중부수도!H37+서부수도!H37+동부수도!H37+북부수도!H37+강서수도!H37+남부수도!H37+강남수도!H37+강동수도!H37+광암정수!H37+구의정수!H37+뚝도정수!H37+영등포정수!H37+암사정수!H37+강북정수!H37+물연구원!H37+뚝도공사!H37</f>
        <v>0</v>
      </c>
      <c r="I100" s="111">
        <f>중부수도!I37+서부수도!I37+동부수도!I37+북부수도!I37+강서수도!I37+남부수도!I37+강남수도!I37+강동수도!I37+광암정수!I37+구의정수!I37+뚝도정수!I37+영등포정수!I37+암사정수!I37+강북정수!I37+물연구원!I37+뚝도공사!I37</f>
        <v>0</v>
      </c>
      <c r="J100" s="111">
        <f>중부수도!J37+서부수도!J37+동부수도!J37+북부수도!J37+강서수도!J37+남부수도!J37+강남수도!J37+강동수도!J37+광암정수!J37+구의정수!J37+뚝도정수!J37+영등포정수!J37+암사정수!J37+강북정수!J37+물연구원!J37+뚝도공사!J37</f>
        <v>1</v>
      </c>
      <c r="K100" s="110">
        <f t="shared" si="29"/>
        <v>6</v>
      </c>
      <c r="L100" s="111">
        <f>중부수도!L37+서부수도!L37+동부수도!L37+북부수도!L37+강서수도!L37+남부수도!L37+강남수도!L37+강동수도!L37+광암정수!L37+구의정수!L37+뚝도정수!L37+영등포정수!L37+암사정수!L37+강북정수!L37+물연구원!L37+뚝도공사!L37</f>
        <v>5</v>
      </c>
      <c r="M100" s="111">
        <f>중부수도!M37+서부수도!M37+동부수도!M37+북부수도!M37+강서수도!M37+남부수도!M37+강남수도!M37+강동수도!M37+광암정수!M37+구의정수!M37+뚝도정수!M37+영등포정수!M37+암사정수!M37+강북정수!M37+물연구원!M37+뚝도공사!M37</f>
        <v>1</v>
      </c>
      <c r="N100" s="111">
        <f>중부수도!N37+서부수도!N37+동부수도!N37+북부수도!N37+강서수도!N37+남부수도!N37+강남수도!N37+강동수도!N37+광암정수!N37+구의정수!N37+뚝도정수!N37+영등포정수!N37+암사정수!N37+강북정수!N37+물연구원!N37+뚝도공사!N37</f>
        <v>0</v>
      </c>
      <c r="O100" s="110">
        <f t="shared" si="30"/>
        <v>1</v>
      </c>
      <c r="P100" s="111">
        <f>중부수도!P37+서부수도!P37+동부수도!P37+북부수도!P37+강서수도!P37+남부수도!P37+강남수도!P37+강동수도!P37+광암정수!P37+구의정수!P37+뚝도정수!P37+영등포정수!P37+암사정수!P37+강북정수!P37+물연구원!P37+뚝도공사!P37</f>
        <v>0</v>
      </c>
      <c r="Q100" s="111">
        <f>중부수도!Q37+서부수도!Q37+동부수도!Q37+북부수도!Q37+강서수도!Q37+남부수도!Q37+강남수도!Q37+강동수도!Q37+광암정수!Q37+구의정수!Q37+뚝도정수!Q37+영등포정수!Q37+암사정수!Q37+강북정수!Q37+물연구원!Q37+뚝도공사!Q37</f>
        <v>1</v>
      </c>
      <c r="R100" s="112">
        <f t="shared" si="31"/>
        <v>0</v>
      </c>
      <c r="S100" s="111">
        <f>중부수도!S37+서부수도!S37+동부수도!S37+북부수도!S37+강서수도!S37+남부수도!S37+강남수도!S37+강동수도!S37+광암정수!S37+구의정수!S37+뚝도정수!S37+영등포정수!S37+암사정수!S37+강북정수!S37+물연구원!S37+뚝도공사!S37</f>
        <v>0</v>
      </c>
      <c r="T100" s="111">
        <f>중부수도!T37+서부수도!T37+동부수도!T37+북부수도!T37+강서수도!T37+남부수도!T37+강남수도!T37+강동수도!T37+광암정수!T37+구의정수!T37+뚝도정수!T37+영등포정수!T37+암사정수!T37+강북정수!T37+물연구원!T37+뚝도공사!T37</f>
        <v>0</v>
      </c>
      <c r="U100" s="111">
        <f>중부수도!U37+서부수도!U37+동부수도!U37+북부수도!U37+강서수도!U37+남부수도!U37+강남수도!U37+강동수도!U37+광암정수!U37+구의정수!U37+뚝도정수!U37+영등포정수!U37+암사정수!U37+강북정수!U37+물연구원!U37+뚝도공사!U37</f>
        <v>0</v>
      </c>
      <c r="V100" s="110">
        <f t="shared" si="32"/>
        <v>0</v>
      </c>
      <c r="W100" s="111">
        <f>중부수도!W37+서부수도!W37+동부수도!W37+북부수도!W37+강서수도!W37+남부수도!W37+강남수도!W37+강동수도!W37+광암정수!W37+구의정수!W37+뚝도정수!W37+영등포정수!W37+암사정수!W37+강북정수!W37+물연구원!W37+뚝도공사!W37</f>
        <v>0</v>
      </c>
      <c r="X100" s="111">
        <f>중부수도!X37+서부수도!X37+동부수도!X37+북부수도!X37+강서수도!X37+남부수도!X37+강남수도!X37+강동수도!X37+광암정수!X37+구의정수!X37+뚝도정수!X37+영등포정수!X37+암사정수!X37+강북정수!X37+물연구원!X37+뚝도공사!X37</f>
        <v>0</v>
      </c>
      <c r="Y100" s="110">
        <f t="shared" si="33"/>
        <v>0</v>
      </c>
      <c r="Z100" s="113">
        <f t="shared" si="72"/>
        <v>0</v>
      </c>
      <c r="AA100" s="113">
        <f t="shared" si="73"/>
        <v>0</v>
      </c>
      <c r="AB100" s="113">
        <f t="shared" si="74"/>
        <v>0</v>
      </c>
      <c r="AC100" s="112">
        <f t="shared" si="35"/>
        <v>0</v>
      </c>
      <c r="AD100" s="111">
        <f>중부수도!AD37+서부수도!AD37+동부수도!AD37+북부수도!AD37+강서수도!AD37+남부수도!AD37+강남수도!AD37+강동수도!AD37+광암정수!AD37+구의정수!AD37+뚝도정수!AD37+영등포정수!AD37+암사정수!AD37+강북정수!AD37+물연구원!AD37+뚝도공사!AD37</f>
        <v>0</v>
      </c>
      <c r="AE100" s="111">
        <f>중부수도!AE37+서부수도!AE37+동부수도!AE37+북부수도!AE37+강서수도!AE37+남부수도!AE37+강남수도!AE37+강동수도!AE37+광암정수!AE37+구의정수!AE37+뚝도정수!AE37+영등포정수!AE37+암사정수!AE37+강북정수!AE37+물연구원!AE37+뚝도공사!AE37</f>
        <v>0</v>
      </c>
      <c r="AF100" s="111">
        <f>중부수도!AF37+서부수도!AF37+동부수도!AF37+북부수도!AF37+강서수도!AF37+남부수도!AF37+강남수도!AF37+강동수도!AF37+광암정수!AF37+구의정수!AF37+뚝도정수!AF37+영등포정수!AF37+암사정수!AF37+강북정수!AF37+물연구원!AF37+뚝도공사!AF37</f>
        <v>0</v>
      </c>
      <c r="AG100" s="112">
        <f t="shared" si="36"/>
        <v>0</v>
      </c>
      <c r="AH100" s="111">
        <f>중부수도!AH37+서부수도!AH37+동부수도!AH37+북부수도!AH37+강서수도!AH37+남부수도!AH37+강남수도!AH37+강동수도!AH37+광암정수!AH37+구의정수!AH37+뚝도정수!AH37+영등포정수!AH37+암사정수!AH37+강북정수!AH37+물연구원!AH37+뚝도공사!AH37</f>
        <v>0</v>
      </c>
      <c r="AI100" s="111">
        <f>중부수도!AI37+서부수도!AI37+동부수도!AI37+북부수도!AI37+강서수도!AI37+남부수도!AI37+강남수도!AI37+강동수도!AI37+광암정수!AI37+구의정수!AI37+뚝도정수!AI37+영등포정수!AI37+암사정수!AI37+강북정수!AI37+물연구원!AI37+뚝도공사!AI37</f>
        <v>0</v>
      </c>
      <c r="AJ100" s="111">
        <f>중부수도!AJ37+서부수도!AJ37+동부수도!AJ37+북부수도!AJ37+강서수도!AJ37+남부수도!AJ37+강남수도!AJ37+강동수도!AJ37+광암정수!AJ37+구의정수!AJ37+뚝도정수!AJ37+영등포정수!AJ37+암사정수!AJ37+강북정수!AJ37+물연구원!AJ37+뚝도공사!AJ37</f>
        <v>0</v>
      </c>
      <c r="AK100" s="112">
        <f t="shared" si="37"/>
        <v>0</v>
      </c>
      <c r="AL100" s="111">
        <f>중부수도!AL37+서부수도!AL37+동부수도!AL37+북부수도!AL37+강서수도!AL37+남부수도!AL37+강남수도!AL37+강동수도!AL37+광암정수!AL37+구의정수!AL37+뚝도정수!AL37+영등포정수!AL37+암사정수!AL37+강북정수!AL37+물연구원!AL37+뚝도공사!AL37</f>
        <v>0</v>
      </c>
      <c r="AM100" s="111">
        <f>중부수도!AM37+서부수도!AM37+동부수도!AM37+북부수도!AM37+강서수도!AM37+남부수도!AM37+강남수도!AM37+강동수도!AM37+광암정수!AM37+구의정수!AM37+뚝도정수!AM37+영등포정수!AM37+암사정수!AM37+강북정수!AM37+물연구원!AM37+뚝도공사!AM37</f>
        <v>0</v>
      </c>
      <c r="AN100" s="111">
        <f>중부수도!AN37+서부수도!AN37+동부수도!AN37+북부수도!AN37+강서수도!AN37+남부수도!AN37+강남수도!AN37+강동수도!AN37+광암정수!AN37+구의정수!AN37+뚝도정수!AN37+영등포정수!AN37+암사정수!AN37+강북정수!AN37+물연구원!AN37+뚝도공사!AN37</f>
        <v>0</v>
      </c>
      <c r="AO100" s="111">
        <f>중부수도!AO37+서부수도!AO37+동부수도!AO37+북부수도!AO37+강서수도!AO37+남부수도!AO37+강남수도!AO37+강동수도!AO37+광암정수!AO37+구의정수!AO37+뚝도정수!AO37+영등포정수!AO37+암사정수!AO37+강북정수!AO37+물연구원!AO37+뚝도공사!AO37</f>
        <v>1</v>
      </c>
      <c r="AP100" s="111">
        <f>중부수도!AP37+서부수도!AP37+동부수도!AP37+북부수도!AP37+강서수도!AP37+남부수도!AP37+강남수도!AP37+강동수도!AP37+광암정수!AP37+구의정수!AP37+뚝도정수!AP37+영등포정수!AP37+암사정수!AP37+강북정수!AP37+물연구원!AP37+뚝도공사!AP37</f>
        <v>2</v>
      </c>
      <c r="AQ100" s="157">
        <f>중부수도!AQ37+서부수도!AQ37+동부수도!AQ37+북부수도!AQ37+강서수도!AQ37+남부수도!AQ37+강남수도!AQ37+강동수도!AQ37+광암정수!AQ37+구의정수!AQ37+뚝도정수!AQ37+영등포정수!AQ37+암사정수!AQ37+강북정수!AQ37+물연구원!AQ37+뚝도공사!AQ37</f>
        <v>0.5</v>
      </c>
      <c r="AR100" s="111">
        <f>중부수도!AR37+서부수도!AR37+동부수도!AR37+북부수도!AR37+강서수도!AR37+남부수도!AR37+강남수도!AR37+강동수도!AR37+광암정수!AR37+구의정수!AR37+뚝도정수!AR37+영등포정수!AR37+암사정수!AR37+강북정수!AR37+물연구원!AR37+뚝도공사!AR37</f>
        <v>0</v>
      </c>
      <c r="AS100" s="111">
        <f>중부수도!AS37+서부수도!AS37+동부수도!AS37+북부수도!AS37+강서수도!AS37+남부수도!AS37+강남수도!AS37+강동수도!AS37+광암정수!AS37+구의정수!AS37+뚝도정수!AS37+영등포정수!AS37+암사정수!AS37+강북정수!AS37+물연구원!AS37+뚝도공사!AS37</f>
        <v>0</v>
      </c>
      <c r="AT100" s="111">
        <f>중부수도!AT37+서부수도!AT37+동부수도!AT37+북부수도!AT37+강서수도!AT37+남부수도!AT37+강남수도!AT37+강동수도!AT37+광암정수!AT37+구의정수!AT37+뚝도정수!AT37+영등포정수!AT37+암사정수!AT37+강북정수!AT37+물연구원!AT37+뚝도공사!AT37</f>
        <v>0</v>
      </c>
    </row>
    <row r="101" spans="1:46" ht="14.25" customHeight="1" x14ac:dyDescent="0.3">
      <c r="A101" s="228"/>
      <c r="B101" s="109" t="s">
        <v>60</v>
      </c>
      <c r="C101" s="110">
        <f t="shared" si="27"/>
        <v>0</v>
      </c>
      <c r="D101" s="111"/>
      <c r="E101" s="111"/>
      <c r="F101" s="111"/>
      <c r="G101" s="110">
        <f t="shared" si="28"/>
        <v>0</v>
      </c>
      <c r="H101" s="111"/>
      <c r="I101" s="111"/>
      <c r="J101" s="111"/>
      <c r="K101" s="110">
        <f t="shared" si="29"/>
        <v>0</v>
      </c>
      <c r="L101" s="111"/>
      <c r="M101" s="111"/>
      <c r="N101" s="111"/>
      <c r="O101" s="110">
        <f t="shared" si="30"/>
        <v>0</v>
      </c>
      <c r="P101" s="111"/>
      <c r="Q101" s="111"/>
      <c r="R101" s="112">
        <f t="shared" si="31"/>
        <v>0</v>
      </c>
      <c r="S101" s="111"/>
      <c r="T101" s="111"/>
      <c r="U101" s="111"/>
      <c r="V101" s="110">
        <f t="shared" si="32"/>
        <v>0</v>
      </c>
      <c r="W101" s="111"/>
      <c r="X101" s="111"/>
      <c r="Y101" s="110">
        <f t="shared" si="33"/>
        <v>0</v>
      </c>
      <c r="Z101" s="113">
        <f t="shared" si="72"/>
        <v>0</v>
      </c>
      <c r="AA101" s="113">
        <f t="shared" si="73"/>
        <v>0</v>
      </c>
      <c r="AB101" s="113">
        <f t="shared" si="74"/>
        <v>0</v>
      </c>
      <c r="AC101" s="112">
        <f t="shared" si="35"/>
        <v>0</v>
      </c>
      <c r="AD101" s="111"/>
      <c r="AE101" s="111"/>
      <c r="AF101" s="111"/>
      <c r="AG101" s="112">
        <f t="shared" si="36"/>
        <v>0</v>
      </c>
      <c r="AH101" s="111"/>
      <c r="AI101" s="111"/>
      <c r="AJ101" s="111"/>
      <c r="AK101" s="112">
        <f t="shared" si="37"/>
        <v>0</v>
      </c>
      <c r="AL101" s="111"/>
      <c r="AM101" s="111"/>
      <c r="AN101" s="111"/>
      <c r="AO101" s="111"/>
      <c r="AP101" s="111"/>
      <c r="AQ101" s="111"/>
      <c r="AR101" s="111"/>
      <c r="AS101" s="111"/>
      <c r="AT101" s="111"/>
    </row>
    <row r="102" spans="1:46" ht="14.25" customHeight="1" x14ac:dyDescent="0.3">
      <c r="A102" s="228"/>
      <c r="B102" s="109" t="s">
        <v>61</v>
      </c>
      <c r="C102" s="110">
        <f t="shared" si="27"/>
        <v>0</v>
      </c>
      <c r="D102" s="111"/>
      <c r="E102" s="111"/>
      <c r="F102" s="111"/>
      <c r="G102" s="110">
        <f t="shared" si="28"/>
        <v>0</v>
      </c>
      <c r="H102" s="111"/>
      <c r="I102" s="111"/>
      <c r="J102" s="111"/>
      <c r="K102" s="110">
        <f t="shared" si="29"/>
        <v>0</v>
      </c>
      <c r="L102" s="111"/>
      <c r="M102" s="111"/>
      <c r="N102" s="111"/>
      <c r="O102" s="110">
        <f t="shared" si="30"/>
        <v>0</v>
      </c>
      <c r="P102" s="111"/>
      <c r="Q102" s="111"/>
      <c r="R102" s="112">
        <f t="shared" si="31"/>
        <v>0</v>
      </c>
      <c r="S102" s="111"/>
      <c r="T102" s="111"/>
      <c r="U102" s="111"/>
      <c r="V102" s="110">
        <f t="shared" si="32"/>
        <v>0</v>
      </c>
      <c r="W102" s="111"/>
      <c r="X102" s="111"/>
      <c r="Y102" s="110">
        <f t="shared" si="33"/>
        <v>0</v>
      </c>
      <c r="Z102" s="113">
        <f t="shared" si="72"/>
        <v>0</v>
      </c>
      <c r="AA102" s="113">
        <f t="shared" si="73"/>
        <v>0</v>
      </c>
      <c r="AB102" s="113">
        <f t="shared" si="74"/>
        <v>0</v>
      </c>
      <c r="AC102" s="112">
        <f t="shared" si="35"/>
        <v>0</v>
      </c>
      <c r="AD102" s="111"/>
      <c r="AE102" s="111"/>
      <c r="AF102" s="111"/>
      <c r="AG102" s="112">
        <f t="shared" si="36"/>
        <v>0</v>
      </c>
      <c r="AH102" s="111"/>
      <c r="AI102" s="111"/>
      <c r="AJ102" s="111"/>
      <c r="AK102" s="112">
        <f t="shared" si="37"/>
        <v>0</v>
      </c>
      <c r="AL102" s="111"/>
      <c r="AM102" s="111"/>
      <c r="AN102" s="111"/>
      <c r="AO102" s="111"/>
      <c r="AP102" s="111"/>
      <c r="AQ102" s="111"/>
      <c r="AR102" s="111"/>
      <c r="AS102" s="111"/>
      <c r="AT102" s="111"/>
    </row>
    <row r="103" spans="1:46" ht="14.25" customHeight="1" x14ac:dyDescent="0.3">
      <c r="A103" s="228"/>
      <c r="B103" s="109" t="s">
        <v>62</v>
      </c>
      <c r="C103" s="110">
        <f t="shared" si="27"/>
        <v>0</v>
      </c>
      <c r="D103" s="111"/>
      <c r="E103" s="111"/>
      <c r="F103" s="111"/>
      <c r="G103" s="110">
        <f t="shared" si="28"/>
        <v>0</v>
      </c>
      <c r="H103" s="111"/>
      <c r="I103" s="111"/>
      <c r="J103" s="111"/>
      <c r="K103" s="110">
        <f t="shared" si="29"/>
        <v>0</v>
      </c>
      <c r="L103" s="111"/>
      <c r="M103" s="111"/>
      <c r="N103" s="111"/>
      <c r="O103" s="110">
        <f t="shared" si="30"/>
        <v>0</v>
      </c>
      <c r="P103" s="111"/>
      <c r="Q103" s="111"/>
      <c r="R103" s="112">
        <f t="shared" si="31"/>
        <v>0</v>
      </c>
      <c r="S103" s="111"/>
      <c r="T103" s="111"/>
      <c r="U103" s="111"/>
      <c r="V103" s="110">
        <f t="shared" si="32"/>
        <v>0</v>
      </c>
      <c r="W103" s="111"/>
      <c r="X103" s="111"/>
      <c r="Y103" s="110">
        <f t="shared" si="33"/>
        <v>0</v>
      </c>
      <c r="Z103" s="113">
        <f t="shared" si="72"/>
        <v>0</v>
      </c>
      <c r="AA103" s="113">
        <f t="shared" si="73"/>
        <v>0</v>
      </c>
      <c r="AB103" s="113">
        <f t="shared" si="74"/>
        <v>0</v>
      </c>
      <c r="AC103" s="112">
        <f t="shared" si="35"/>
        <v>0</v>
      </c>
      <c r="AD103" s="111"/>
      <c r="AE103" s="111"/>
      <c r="AF103" s="111"/>
      <c r="AG103" s="112">
        <f t="shared" si="36"/>
        <v>0</v>
      </c>
      <c r="AH103" s="111"/>
      <c r="AI103" s="111"/>
      <c r="AJ103" s="111"/>
      <c r="AK103" s="112">
        <f t="shared" si="37"/>
        <v>0</v>
      </c>
      <c r="AL103" s="111"/>
      <c r="AM103" s="111"/>
      <c r="AN103" s="111"/>
      <c r="AO103" s="111"/>
      <c r="AP103" s="111"/>
      <c r="AQ103" s="111"/>
      <c r="AR103" s="111"/>
      <c r="AS103" s="111"/>
      <c r="AT103" s="111"/>
    </row>
    <row r="104" spans="1:46" ht="14.25" customHeight="1" x14ac:dyDescent="0.3">
      <c r="A104" s="228"/>
      <c r="B104" s="109" t="s">
        <v>63</v>
      </c>
      <c r="C104" s="110">
        <f t="shared" si="27"/>
        <v>0</v>
      </c>
      <c r="D104" s="111"/>
      <c r="E104" s="111"/>
      <c r="F104" s="111"/>
      <c r="G104" s="110">
        <f t="shared" si="28"/>
        <v>0</v>
      </c>
      <c r="H104" s="111"/>
      <c r="I104" s="111"/>
      <c r="J104" s="111"/>
      <c r="K104" s="110">
        <f t="shared" si="29"/>
        <v>0</v>
      </c>
      <c r="L104" s="111"/>
      <c r="M104" s="111"/>
      <c r="N104" s="111"/>
      <c r="O104" s="110">
        <f t="shared" si="30"/>
        <v>0</v>
      </c>
      <c r="P104" s="111"/>
      <c r="Q104" s="111"/>
      <c r="R104" s="112">
        <f t="shared" si="31"/>
        <v>0</v>
      </c>
      <c r="S104" s="111"/>
      <c r="T104" s="111"/>
      <c r="U104" s="111"/>
      <c r="V104" s="110">
        <f t="shared" si="32"/>
        <v>0</v>
      </c>
      <c r="W104" s="111"/>
      <c r="X104" s="111"/>
      <c r="Y104" s="110">
        <f t="shared" si="33"/>
        <v>0</v>
      </c>
      <c r="Z104" s="113">
        <f t="shared" si="72"/>
        <v>0</v>
      </c>
      <c r="AA104" s="113">
        <f t="shared" si="73"/>
        <v>0</v>
      </c>
      <c r="AB104" s="113">
        <f t="shared" si="74"/>
        <v>0</v>
      </c>
      <c r="AC104" s="112">
        <f t="shared" si="35"/>
        <v>0</v>
      </c>
      <c r="AD104" s="111"/>
      <c r="AE104" s="111"/>
      <c r="AF104" s="111"/>
      <c r="AG104" s="112">
        <f t="shared" si="36"/>
        <v>0</v>
      </c>
      <c r="AH104" s="111"/>
      <c r="AI104" s="111"/>
      <c r="AJ104" s="111"/>
      <c r="AK104" s="112">
        <f t="shared" si="37"/>
        <v>0</v>
      </c>
      <c r="AL104" s="111"/>
      <c r="AM104" s="111"/>
      <c r="AN104" s="111"/>
      <c r="AO104" s="111"/>
      <c r="AP104" s="111"/>
      <c r="AQ104" s="111"/>
      <c r="AR104" s="111"/>
      <c r="AS104" s="111"/>
      <c r="AT104" s="111"/>
    </row>
    <row r="105" spans="1:46" ht="14.25" customHeight="1" x14ac:dyDescent="0.3">
      <c r="A105" s="228"/>
      <c r="B105" s="109" t="s">
        <v>64</v>
      </c>
      <c r="C105" s="110">
        <f t="shared" si="27"/>
        <v>0</v>
      </c>
      <c r="D105" s="111"/>
      <c r="E105" s="111"/>
      <c r="F105" s="111"/>
      <c r="G105" s="110">
        <f t="shared" si="28"/>
        <v>0</v>
      </c>
      <c r="H105" s="111"/>
      <c r="I105" s="111"/>
      <c r="J105" s="111"/>
      <c r="K105" s="110">
        <f t="shared" si="29"/>
        <v>0</v>
      </c>
      <c r="L105" s="111"/>
      <c r="M105" s="111"/>
      <c r="N105" s="111"/>
      <c r="O105" s="110">
        <f t="shared" si="30"/>
        <v>0</v>
      </c>
      <c r="P105" s="111"/>
      <c r="Q105" s="111"/>
      <c r="R105" s="112">
        <f t="shared" si="31"/>
        <v>0</v>
      </c>
      <c r="S105" s="111"/>
      <c r="T105" s="111"/>
      <c r="U105" s="111"/>
      <c r="V105" s="110">
        <f t="shared" si="32"/>
        <v>0</v>
      </c>
      <c r="W105" s="111"/>
      <c r="X105" s="111"/>
      <c r="Y105" s="110">
        <f t="shared" si="33"/>
        <v>0</v>
      </c>
      <c r="Z105" s="113">
        <f t="shared" si="72"/>
        <v>0</v>
      </c>
      <c r="AA105" s="113">
        <f t="shared" si="73"/>
        <v>0</v>
      </c>
      <c r="AB105" s="113">
        <f t="shared" si="74"/>
        <v>0</v>
      </c>
      <c r="AC105" s="112">
        <f t="shared" si="35"/>
        <v>0</v>
      </c>
      <c r="AD105" s="111"/>
      <c r="AE105" s="111"/>
      <c r="AF105" s="111"/>
      <c r="AG105" s="112">
        <f t="shared" si="36"/>
        <v>0</v>
      </c>
      <c r="AH105" s="111"/>
      <c r="AI105" s="111"/>
      <c r="AJ105" s="111"/>
      <c r="AK105" s="112">
        <f t="shared" si="37"/>
        <v>0</v>
      </c>
      <c r="AL105" s="111"/>
      <c r="AM105" s="111"/>
      <c r="AN105" s="111"/>
      <c r="AO105" s="111"/>
      <c r="AP105" s="111"/>
      <c r="AQ105" s="111"/>
      <c r="AR105" s="111"/>
      <c r="AS105" s="111"/>
      <c r="AT105" s="111"/>
    </row>
    <row r="106" spans="1:46" ht="14.25" customHeight="1" thickBot="1" x14ac:dyDescent="0.35">
      <c r="A106" s="229"/>
      <c r="B106" s="299" t="s">
        <v>2</v>
      </c>
      <c r="C106" s="123">
        <f t="shared" si="27"/>
        <v>46</v>
      </c>
      <c r="D106" s="111">
        <f>중부수도!D36+중부수도!D21+중부수도!D23+서부수도!D36+서부수도!D21+서부수도!D23+동부수도!D36+동부수도!D21+동부수도!D23+북부수도!D36+북부수도!D21+북부수도!D23+강서수도!D36+강서수도!D21+강서수도!D23+남부수도!D36+남부수도!D21+남부수도!D23+강남수도!D36+강남수도!D21+강남수도!D23+강동수도!D36+강동수도!D21+강동수도!D23+광암정수!D36+광암정수!D21+광암정수!D23+구의정수!D36+구의정수!D21+구의정수!D23+뚝도정수!D36+뚝도정수!D21+뚝도정수!D23+영등포정수!D36+영등포정수!D21+영등포정수!D23+암사정수!D36+암사정수!D21+강북정수!D23+강북정수!D36+강북정수!D21+강북정수!D23+물연구원!D36+뚝도공사!D36</f>
        <v>0</v>
      </c>
      <c r="E106" s="111">
        <f>중부수도!E36+중부수도!E21+중부수도!E23+서부수도!E36+서부수도!E21+서부수도!E23+동부수도!E36+동부수도!E21+동부수도!E23+북부수도!E36+북부수도!E21+북부수도!E23+강서수도!E36+강서수도!E21+강서수도!E23+남부수도!E36+남부수도!E21+남부수도!E23+강남수도!E36+강남수도!E21+강남수도!E23+강동수도!E36+강동수도!E21+강동수도!E23+광암정수!E36+광암정수!E21+광암정수!E23+구의정수!E36+구의정수!E21+구의정수!E23+뚝도정수!E36+뚝도정수!E21+뚝도정수!E23+영등포정수!E36+영등포정수!E21+영등포정수!E23+암사정수!E36+암사정수!E21+강북정수!E23+강북정수!E36+강북정수!E21+강북정수!E23+물연구원!E36+뚝도공사!E36</f>
        <v>44</v>
      </c>
      <c r="F106" s="111">
        <f>중부수도!F36+중부수도!F21+중부수도!F23+서부수도!F36+서부수도!F21+서부수도!F23+동부수도!F36+동부수도!F21+동부수도!F23+북부수도!F36+북부수도!F21+북부수도!F23+강서수도!F36+강서수도!F21+강서수도!F23+남부수도!F36+남부수도!F21+남부수도!F23+강남수도!F36+강남수도!F21+강남수도!F23+강동수도!F36+강동수도!F21+강동수도!F23+광암정수!F36+광암정수!F21+광암정수!F23+구의정수!F36+구의정수!F21+구의정수!F23+뚝도정수!F36+뚝도정수!F21+뚝도정수!F23+영등포정수!F36+영등포정수!F21+영등포정수!F23+암사정수!F36+암사정수!F21+강북정수!F23+강북정수!F36+강북정수!F21+강북정수!F23+물연구원!F36+뚝도공사!F36</f>
        <v>2</v>
      </c>
      <c r="G106" s="123">
        <f t="shared" si="28"/>
        <v>46</v>
      </c>
      <c r="H106" s="111">
        <f>중부수도!H36+중부수도!H21+중부수도!H23+서부수도!H36+서부수도!H21+서부수도!H23+동부수도!H36+동부수도!H21+동부수도!H23+북부수도!H36+북부수도!H21+북부수도!H23+강서수도!H36+강서수도!H21+강서수도!H23+남부수도!H36+남부수도!H21+남부수도!H23+강남수도!H36+강남수도!H21+강남수도!H23+강동수도!H36+강동수도!H21+강동수도!H23+광암정수!H36+광암정수!H21+광암정수!H23+구의정수!H36+구의정수!H21+구의정수!H23+뚝도정수!H36+뚝도정수!H21+뚝도정수!H23+영등포정수!H36+영등포정수!H21+영등포정수!H23+암사정수!H36+암사정수!H21+강북정수!H23+강북정수!H36+강북정수!H21+강북정수!H23+물연구원!H36+뚝도공사!H36</f>
        <v>0</v>
      </c>
      <c r="I106" s="111">
        <f>중부수도!I36+중부수도!I21+중부수도!I23+서부수도!I36+서부수도!I21+서부수도!I23+동부수도!I36+동부수도!I21+동부수도!I23+북부수도!I36+북부수도!I21+북부수도!I23+강서수도!I36+강서수도!I21+강서수도!I23+남부수도!I36+남부수도!I21+남부수도!I23+강남수도!I36+강남수도!I21+강남수도!I23+강동수도!I36+강동수도!I21+강동수도!I23+광암정수!I36+광암정수!I21+광암정수!I23+구의정수!I36+구의정수!I21+구의정수!I23+뚝도정수!I36+뚝도정수!I21+뚝도정수!I23+영등포정수!I36+영등포정수!I21+영등포정수!I23+암사정수!I36+암사정수!I21+강북정수!I23+강북정수!I36+강북정수!I21+강북정수!I23+물연구원!I36+뚝도공사!I36</f>
        <v>44</v>
      </c>
      <c r="J106" s="111">
        <f>중부수도!J36+중부수도!J21+중부수도!J23+서부수도!J36+서부수도!J21+서부수도!J23+동부수도!J36+동부수도!J21+동부수도!J23+북부수도!J36+북부수도!J21+북부수도!J23+강서수도!J36+강서수도!J21+강서수도!J23+남부수도!J36+남부수도!J21+남부수도!J23+강남수도!J36+강남수도!J21+강남수도!J23+강동수도!J36+강동수도!J21+강동수도!J23+광암정수!J36+광암정수!J21+광암정수!J23+구의정수!J36+구의정수!J21+구의정수!J23+뚝도정수!J36+뚝도정수!J21+뚝도정수!J23+영등포정수!J36+영등포정수!J21+영등포정수!J23+암사정수!J36+암사정수!J21+강북정수!J23+강북정수!J36+강북정수!J21+강북정수!J23+물연구원!J36+뚝도공사!J36</f>
        <v>2</v>
      </c>
      <c r="K106" s="123">
        <f t="shared" si="29"/>
        <v>92</v>
      </c>
      <c r="L106" s="111">
        <f>중부수도!L36+중부수도!L21+중부수도!L23+서부수도!L36+서부수도!L21+서부수도!L23+동부수도!L36+동부수도!L21+동부수도!L23+북부수도!L36+북부수도!L21+북부수도!L23+강서수도!L36+강서수도!L21+강서수도!L23+남부수도!L36+남부수도!L21+남부수도!L23+강남수도!L36+강남수도!L21+강남수도!L23+강동수도!L36+강동수도!L21+강동수도!L23+광암정수!L36+광암정수!L21+광암정수!L23+구의정수!L36+구의정수!L21+구의정수!L23+뚝도정수!L36+뚝도정수!L21+뚝도정수!L23+영등포정수!L36+영등포정수!L21+영등포정수!L23+암사정수!L36+암사정수!L21+강북정수!L23+강북정수!L36+강북정수!L21+강북정수!L23+물연구원!L36+뚝도공사!L36</f>
        <v>81</v>
      </c>
      <c r="M106" s="111">
        <f>중부수도!M36+중부수도!M21+중부수도!M23+서부수도!M36+서부수도!M21+서부수도!M23+동부수도!M36+동부수도!M21+동부수도!M23+북부수도!M36+북부수도!M21+북부수도!M23+강서수도!M36+강서수도!M21+강서수도!M23+남부수도!M36+남부수도!M21+남부수도!M23+강남수도!M36+강남수도!M21+강남수도!M23+강동수도!M36+강동수도!M21+강동수도!M23+광암정수!M36+광암정수!M21+광암정수!M23+구의정수!M36+구의정수!M21+구의정수!M23+뚝도정수!M36+뚝도정수!M21+뚝도정수!M23+영등포정수!M36+영등포정수!M21+영등포정수!M23+암사정수!M36+암사정수!M21+강북정수!M23+강북정수!M36+강북정수!M21+강북정수!M23+물연구원!M36+뚝도공사!M36</f>
        <v>0</v>
      </c>
      <c r="N106" s="111">
        <f>중부수도!N36+중부수도!N21+중부수도!N23+서부수도!N36+서부수도!N21+서부수도!N23+동부수도!N36+동부수도!N21+동부수도!N23+북부수도!N36+북부수도!N21+북부수도!N23+강서수도!N36+강서수도!N21+강서수도!N23+남부수도!N36+남부수도!N21+남부수도!N23+강남수도!N36+강남수도!N21+강남수도!N23+강동수도!N36+강동수도!N21+강동수도!N23+광암정수!N36+광암정수!N21+광암정수!N23+구의정수!N36+구의정수!N21+구의정수!N23+뚝도정수!N36+뚝도정수!N21+뚝도정수!N23+영등포정수!N36+영등포정수!N21+영등포정수!N23+암사정수!N36+암사정수!N21+강북정수!N23+강북정수!N36+강북정수!N21+강북정수!N23+물연구원!N36+뚝도공사!N36</f>
        <v>11</v>
      </c>
      <c r="O106" s="123">
        <f t="shared" si="30"/>
        <v>46</v>
      </c>
      <c r="P106" s="111">
        <f>중부수도!P36+중부수도!P21+중부수도!P23+서부수도!P36+서부수도!P21+서부수도!P23+동부수도!P36+동부수도!P21+동부수도!P23+북부수도!P36+북부수도!P21+북부수도!P23+강서수도!P36+강서수도!P21+강서수도!P23+남부수도!P36+남부수도!P21+남부수도!P23+강남수도!P36+강남수도!P21+강남수도!P23+강동수도!P36+강동수도!P21+강동수도!P23+광암정수!P36+광암정수!P21+광암정수!P23+구의정수!P36+구의정수!P21+구의정수!P23+뚝도정수!P36+뚝도정수!P21+뚝도정수!P23+영등포정수!P36+영등포정수!P21+영등포정수!P23+암사정수!P36+암사정수!P21+강북정수!P23+강북정수!P36+강북정수!P21+강북정수!P23+물연구원!P36+뚝도공사!P36</f>
        <v>44</v>
      </c>
      <c r="Q106" s="111">
        <f>중부수도!Q36+중부수도!Q21+중부수도!Q23+서부수도!Q36+서부수도!Q21+서부수도!Q23+동부수도!Q36+동부수도!Q21+동부수도!Q23+북부수도!Q36+북부수도!Q21+북부수도!Q23+강서수도!Q36+강서수도!Q21+강서수도!Q23+남부수도!Q36+남부수도!Q21+남부수도!Q23+강남수도!Q36+강남수도!Q21+강남수도!Q23+강동수도!Q36+강동수도!Q21+강동수도!Q23+광암정수!Q36+광암정수!Q21+광암정수!Q23+구의정수!Q36+구의정수!Q21+구의정수!Q23+뚝도정수!Q36+뚝도정수!Q21+뚝도정수!Q23+영등포정수!Q36+영등포정수!Q21+영등포정수!Q23+암사정수!Q36+암사정수!Q21+강북정수!Q23+강북정수!Q36+강북정수!Q21+강북정수!Q23+물연구원!Q36+뚝도공사!Q36</f>
        <v>2</v>
      </c>
      <c r="R106" s="126">
        <f t="shared" si="31"/>
        <v>0</v>
      </c>
      <c r="S106" s="111">
        <f>중부수도!S36+중부수도!S21+중부수도!S23+서부수도!S36+서부수도!S21+서부수도!S23+동부수도!S36+동부수도!S21+동부수도!S23+북부수도!S36+북부수도!S21+북부수도!S23+강서수도!S36+강서수도!S21+강서수도!S23+남부수도!S36+남부수도!S21+남부수도!S23+강남수도!S36+강남수도!S21+강남수도!S23+강동수도!S36+강동수도!S21+강동수도!S23+광암정수!S36+광암정수!S21+광암정수!S23+구의정수!S36+구의정수!S21+구의정수!S23+뚝도정수!S36+뚝도정수!S21+뚝도정수!S23+영등포정수!S36+영등포정수!S21+영등포정수!S23+암사정수!S36+암사정수!S21+강북정수!S23+강북정수!S36+강북정수!S21+강북정수!S23+물연구원!S36+뚝도공사!S36</f>
        <v>0</v>
      </c>
      <c r="T106" s="111">
        <f>중부수도!T36+중부수도!T21+중부수도!T23+서부수도!T36+서부수도!T21+서부수도!T23+동부수도!T36+동부수도!T21+동부수도!T23+북부수도!T36+북부수도!T21+북부수도!T23+강서수도!T36+강서수도!T21+강서수도!T23+남부수도!T36+남부수도!T21+남부수도!T23+강남수도!T36+강남수도!T21+강남수도!T23+강동수도!T36+강동수도!T21+강동수도!T23+광암정수!T36+광암정수!T21+광암정수!T23+구의정수!T36+구의정수!T21+구의정수!T23+뚝도정수!T36+뚝도정수!T21+뚝도정수!T23+영등포정수!T36+영등포정수!T21+영등포정수!T23+암사정수!T36+암사정수!T21+강북정수!T23+강북정수!T36+강북정수!T21+강북정수!T23+물연구원!T36+뚝도공사!T36</f>
        <v>0</v>
      </c>
      <c r="U106" s="111">
        <f>중부수도!U36+중부수도!U21+중부수도!U23+서부수도!U36+서부수도!U21+서부수도!U23+동부수도!U36+동부수도!U21+동부수도!U23+북부수도!U36+북부수도!U21+북부수도!U23+강서수도!U36+강서수도!U21+강서수도!U23+남부수도!U36+남부수도!U21+남부수도!U23+강남수도!U36+강남수도!U21+강남수도!U23+강동수도!U36+강동수도!U21+강동수도!U23+광암정수!U36+광암정수!U21+광암정수!U23+구의정수!U36+구의정수!U21+구의정수!U23+뚝도정수!U36+뚝도정수!U21+뚝도정수!U23+영등포정수!U36+영등포정수!U21+영등포정수!U23+암사정수!U36+암사정수!U21+강북정수!U23+강북정수!U36+강북정수!U21+강북정수!U23+물연구원!U36+뚝도공사!U36</f>
        <v>0</v>
      </c>
      <c r="V106" s="123">
        <f t="shared" si="32"/>
        <v>0</v>
      </c>
      <c r="W106" s="111">
        <f>중부수도!W36+중부수도!W21+중부수도!W23+서부수도!W36+서부수도!W21+서부수도!W23+동부수도!W36+동부수도!W21+동부수도!W23+북부수도!W36+북부수도!W21+북부수도!W23+강서수도!W36+강서수도!W21+강서수도!W23+남부수도!W36+남부수도!W21+남부수도!W23+강남수도!W36+강남수도!W21+강남수도!W23+강동수도!W36+강동수도!W21+강동수도!W23+광암정수!W36+광암정수!W21+광암정수!W23+구의정수!W36+구의정수!W21+구의정수!W23+뚝도정수!W36+뚝도정수!W21+뚝도정수!W23+영등포정수!W36+영등포정수!W21+영등포정수!W23+암사정수!W36+암사정수!W21+강북정수!W23+강북정수!W36+강북정수!W21+강북정수!W23+물연구원!W36+뚝도공사!W36</f>
        <v>0</v>
      </c>
      <c r="X106" s="111">
        <f>중부수도!X36+중부수도!X21+중부수도!X23+서부수도!X36+서부수도!X21+서부수도!X23+동부수도!X36+동부수도!X21+동부수도!X23+북부수도!X36+북부수도!X21+북부수도!X23+강서수도!X36+강서수도!X21+강서수도!X23+남부수도!X36+남부수도!X21+남부수도!X23+강남수도!X36+강남수도!X21+강남수도!X23+강동수도!X36+강동수도!X21+강동수도!X23+광암정수!X36+광암정수!X21+광암정수!X23+구의정수!X36+구의정수!X21+구의정수!X23+뚝도정수!X36+뚝도정수!X21+뚝도정수!X23+영등포정수!X36+영등포정수!X21+영등포정수!X23+암사정수!X36+암사정수!X21+강북정수!X23+강북정수!X36+강북정수!X21+강북정수!X23+물연구원!X36+뚝도공사!X36</f>
        <v>0</v>
      </c>
      <c r="Y106" s="123">
        <f t="shared" si="33"/>
        <v>0</v>
      </c>
      <c r="Z106" s="113">
        <f>중부수도!Z36+중부수도!Z21+중부수도!Z23+서부수도!Z36+서부수도!Z21+서부수도!Z23+동부수도!Z36+동부수도!Z21+동부수도!Z23+북부수도!Z36+북부수도!Z21+북부수도!Z23+강서수도!Z36+강서수도!Z21+강서수도!Z23+남부수도!Z36+남부수도!Z21+남부수도!Z23+강남수도!Z36+강남수도!Z21+강남수도!Z23+강동수도!Z36+강동수도!Z21+강동수도!Z23+광암정수!Z36+광암정수!Z21+광암정수!Z23+구의정수!Z36+구의정수!Z21+구의정수!Z23+뚝도정수!Z36+뚝도정수!Z21+뚝도정수!Z23+영등포정수!Z36+영등포정수!Z21+영등포정수!Z23+암사정수!Z36+암사정수!Z21+강북정수!Z23+강북정수!Z36+강북정수!Z21+강북정수!Z23+물연구원!Z36+뚝도공사!Z36</f>
        <v>0</v>
      </c>
      <c r="AA106" s="113">
        <f>중부수도!AA36+중부수도!AA21+중부수도!AA23+서부수도!AA36+서부수도!AA21+서부수도!AA23+동부수도!AA36+동부수도!AA21+동부수도!AA23+북부수도!AA36+북부수도!AA21+북부수도!AA23+강서수도!AA36+강서수도!AA21+강서수도!AA23+남부수도!AA36+남부수도!AA21+남부수도!AA23+강남수도!AA36+강남수도!AA21+강남수도!AA23+강동수도!AA36+강동수도!AA21+강동수도!AA23+광암정수!AA36+광암정수!AA21+광암정수!AA23+구의정수!AA36+구의정수!AA21+구의정수!AA23+뚝도정수!AA36+뚝도정수!AA21+뚝도정수!AA23+영등포정수!AA36+영등포정수!AA21+영등포정수!AA23+암사정수!AA36+암사정수!AA21+강북정수!AA23+강북정수!AA36+강북정수!AA21+강북정수!AA23+물연구원!AA36+뚝도공사!AA36</f>
        <v>0</v>
      </c>
      <c r="AB106" s="113">
        <f>중부수도!AB36+중부수도!AB21+중부수도!AB23+서부수도!AB36+서부수도!AB21+서부수도!AB23+동부수도!AB36+동부수도!AB21+동부수도!AB23+북부수도!AB36+북부수도!AB21+북부수도!AB23+강서수도!AB36+강서수도!AB21+강서수도!AB23+남부수도!AB36+남부수도!AB21+남부수도!AB23+강남수도!AB36+강남수도!AB21+강남수도!AB23+강동수도!AB36+강동수도!AB21+강동수도!AB23+광암정수!AB36+광암정수!AB21+광암정수!AB23+구의정수!AB36+구의정수!AB21+구의정수!AB23+뚝도정수!AB36+뚝도정수!AB21+뚝도정수!AB23+영등포정수!AB36+영등포정수!AB21+영등포정수!AB23+암사정수!AB36+암사정수!AB21+강북정수!AB23+강북정수!AB36+강북정수!AB21+강북정수!AB23+물연구원!AB36+뚝도공사!AB36</f>
        <v>0</v>
      </c>
      <c r="AC106" s="126">
        <f t="shared" si="35"/>
        <v>0</v>
      </c>
      <c r="AD106" s="111">
        <f>중부수도!AD36+중부수도!AD21+중부수도!AD23+서부수도!AD36+서부수도!AD21+서부수도!AD23+동부수도!AD36+동부수도!AD21+동부수도!AD23+북부수도!AD36+북부수도!AD21+북부수도!AD23+강서수도!AD36+강서수도!AD21+강서수도!AD23+남부수도!AD36+남부수도!AD21+남부수도!AD23+강남수도!AD36+강남수도!AD21+강남수도!AD23+강동수도!AD36+강동수도!AD21+강동수도!AD23+광암정수!AD36+광암정수!AD21+광암정수!AD23+구의정수!AD36+구의정수!AD21+구의정수!AD23+뚝도정수!AD36+뚝도정수!AD21+뚝도정수!AD23+영등포정수!AD36+영등포정수!AD21+영등포정수!AD23+암사정수!AD36+암사정수!AD21+강북정수!AD23+강북정수!AD36+강북정수!AD21+강북정수!AD23+물연구원!AD36+뚝도공사!AD36</f>
        <v>0</v>
      </c>
      <c r="AE106" s="111">
        <f>중부수도!AE36+중부수도!AE21+중부수도!AE23+서부수도!AE36+서부수도!AE21+서부수도!AE23+동부수도!AE36+동부수도!AE21+동부수도!AE23+북부수도!AE36+북부수도!AE21+북부수도!AE23+강서수도!AE36+강서수도!AE21+강서수도!AE23+남부수도!AE36+남부수도!AE21+남부수도!AE23+강남수도!AE36+강남수도!AE21+강남수도!AE23+강동수도!AE36+강동수도!AE21+강동수도!AE23+광암정수!AE36+광암정수!AE21+광암정수!AE23+구의정수!AE36+구의정수!AE21+구의정수!AE23+뚝도정수!AE36+뚝도정수!AE21+뚝도정수!AE23+영등포정수!AE36+영등포정수!AE21+영등포정수!AE23+암사정수!AE36+암사정수!AE21+강북정수!AE23+강북정수!AE36+강북정수!AE21+강북정수!AE23+물연구원!AE36+뚝도공사!AE36</f>
        <v>0</v>
      </c>
      <c r="AF106" s="111">
        <f>중부수도!AF36+중부수도!AF21+중부수도!AF23+서부수도!AF36+서부수도!AF21+서부수도!AF23+동부수도!AF36+동부수도!AF21+동부수도!AF23+북부수도!AF36+북부수도!AF21+북부수도!AF23+강서수도!AF36+강서수도!AF21+강서수도!AF23+남부수도!AF36+남부수도!AF21+남부수도!AF23+강남수도!AF36+강남수도!AF21+강남수도!AF23+강동수도!AF36+강동수도!AF21+강동수도!AF23+광암정수!AF36+광암정수!AF21+광암정수!AF23+구의정수!AF36+구의정수!AF21+구의정수!AF23+뚝도정수!AF36+뚝도정수!AF21+뚝도정수!AF23+영등포정수!AF36+영등포정수!AF21+영등포정수!AF23+암사정수!AF36+암사정수!AF21+강북정수!AF23+강북정수!AF36+강북정수!AF21+강북정수!AF23+물연구원!AF36+뚝도공사!AF36</f>
        <v>0</v>
      </c>
      <c r="AG106" s="126">
        <f t="shared" si="36"/>
        <v>0</v>
      </c>
      <c r="AH106" s="111">
        <f>중부수도!AH36+중부수도!AH21+중부수도!AH23+서부수도!AH36+서부수도!AH21+서부수도!AH23+동부수도!AH36+동부수도!AH21+동부수도!AH23+북부수도!AH36+북부수도!AH21+북부수도!AH23+강서수도!AH36+강서수도!AH21+강서수도!AH23+남부수도!AH36+남부수도!AH21+남부수도!AH23+강남수도!AH36+강남수도!AH21+강남수도!AH23+강동수도!AH36+강동수도!AH21+강동수도!AH23+광암정수!AH36+광암정수!AH21+광암정수!AH23+구의정수!AH36+구의정수!AH21+구의정수!AH23+뚝도정수!AH36+뚝도정수!AH21+뚝도정수!AH23+영등포정수!AH36+영등포정수!AH21+영등포정수!AH23+암사정수!AH36+암사정수!AH21+강북정수!AH23+강북정수!AH36+강북정수!AH21+강북정수!AH23+물연구원!AH36+뚝도공사!AH36</f>
        <v>0</v>
      </c>
      <c r="AI106" s="111">
        <f>중부수도!AI36+중부수도!AI21+중부수도!AI23+서부수도!AI36+서부수도!AI21+서부수도!AI23+동부수도!AI36+동부수도!AI21+동부수도!AI23+북부수도!AI36+북부수도!AI21+북부수도!AI23+강서수도!AI36+강서수도!AI21+강서수도!AI23+남부수도!AI36+남부수도!AI21+남부수도!AI23+강남수도!AI36+강남수도!AI21+강남수도!AI23+강동수도!AI36+강동수도!AI21+강동수도!AI23+광암정수!AI36+광암정수!AI21+광암정수!AI23+구의정수!AI36+구의정수!AI21+구의정수!AI23+뚝도정수!AI36+뚝도정수!AI21+뚝도정수!AI23+영등포정수!AI36+영등포정수!AI21+영등포정수!AI23+암사정수!AI36+암사정수!AI21+강북정수!AI23+강북정수!AI36+강북정수!AI21+강북정수!AI23+물연구원!AI36+뚝도공사!AI36</f>
        <v>0</v>
      </c>
      <c r="AJ106" s="111">
        <f>중부수도!AJ36+중부수도!AJ21+중부수도!AJ23+서부수도!AJ36+서부수도!AJ21+서부수도!AJ23+동부수도!AJ36+동부수도!AJ21+동부수도!AJ23+북부수도!AJ36+북부수도!AJ21+북부수도!AJ23+강서수도!AJ36+강서수도!AJ21+강서수도!AJ23+남부수도!AJ36+남부수도!AJ21+남부수도!AJ23+강남수도!AJ36+강남수도!AJ21+강남수도!AJ23+강동수도!AJ36+강동수도!AJ21+강동수도!AJ23+광암정수!AJ36+광암정수!AJ21+광암정수!AJ23+구의정수!AJ36+구의정수!AJ21+구의정수!AJ23+뚝도정수!AJ36+뚝도정수!AJ21+뚝도정수!AJ23+영등포정수!AJ36+영등포정수!AJ21+영등포정수!AJ23+암사정수!AJ36+암사정수!AJ21+강북정수!AJ23+강북정수!AJ36+강북정수!AJ21+강북정수!AJ23+물연구원!AJ36+뚝도공사!AJ36</f>
        <v>0</v>
      </c>
      <c r="AK106" s="126">
        <f t="shared" si="37"/>
        <v>0</v>
      </c>
      <c r="AL106" s="111">
        <f>중부수도!AL36+중부수도!AL21+중부수도!AL23+서부수도!AL36+서부수도!AL21+서부수도!AL23+동부수도!AL36+동부수도!AL21+동부수도!AL23+북부수도!AL36+북부수도!AL21+북부수도!AL23+강서수도!AL36+강서수도!AL21+강서수도!AL23+남부수도!AL36+남부수도!AL21+남부수도!AL23+강남수도!AL36+강남수도!AL21+강남수도!AL23+강동수도!AL36+강동수도!AL21+강동수도!AL23+광암정수!AL36+광암정수!AL21+광암정수!AL23+구의정수!AL36+구의정수!AL21+구의정수!AL23+뚝도정수!AL36+뚝도정수!AL21+뚝도정수!AL23+영등포정수!AL36+영등포정수!AL21+영등포정수!AL23+암사정수!AL36+암사정수!AL21+강북정수!AL23+강북정수!AL36+강북정수!AL21+강북정수!AL23+물연구원!AL36+뚝도공사!AL36</f>
        <v>0</v>
      </c>
      <c r="AM106" s="111">
        <f>중부수도!AM36+중부수도!AM21+중부수도!AM23+서부수도!AM36+서부수도!AM21+서부수도!AM23+동부수도!AM36+동부수도!AM21+동부수도!AM23+북부수도!AM36+북부수도!AM21+북부수도!AM23+강서수도!AM36+강서수도!AM21+강서수도!AM23+남부수도!AM36+남부수도!AM21+남부수도!AM23+강남수도!AM36+강남수도!AM21+강남수도!AM23+강동수도!AM36+강동수도!AM21+강동수도!AM23+광암정수!AM36+광암정수!AM21+광암정수!AM23+구의정수!AM36+구의정수!AM21+구의정수!AM23+뚝도정수!AM36+뚝도정수!AM21+뚝도정수!AM23+영등포정수!AM36+영등포정수!AM21+영등포정수!AM23+암사정수!AM36+암사정수!AM21+강북정수!AM23+강북정수!AM36+강북정수!AM21+강북정수!AM23+물연구원!AM36+뚝도공사!AM36</f>
        <v>0</v>
      </c>
      <c r="AN106" s="111">
        <f>중부수도!AN36+중부수도!AN21+중부수도!AN23+서부수도!AN36+서부수도!AN21+서부수도!AN23+동부수도!AN36+동부수도!AN21+동부수도!AN23+북부수도!AN36+북부수도!AN21+북부수도!AN23+강서수도!AN36+강서수도!AN21+강서수도!AN23+남부수도!AN36+남부수도!AN21+남부수도!AN23+강남수도!AN36+강남수도!AN21+강남수도!AN23+강동수도!AN36+강동수도!AN21+강동수도!AN23+광암정수!AN36+광암정수!AN21+광암정수!AN23+구의정수!AN36+구의정수!AN21+구의정수!AN23+뚝도정수!AN36+뚝도정수!AN21+뚝도정수!AN23+영등포정수!AN36+영등포정수!AN21+영등포정수!AN23+암사정수!AN36+암사정수!AN21+강북정수!AN23+강북정수!AN36+강북정수!AN21+강북정수!AN23+물연구원!AN36+뚝도공사!AN36</f>
        <v>0</v>
      </c>
      <c r="AO106" s="111">
        <f>중부수도!AO36+중부수도!AO21+중부수도!AO23+서부수도!AO36+서부수도!AO21+서부수도!AO23+동부수도!AO36+동부수도!AO21+동부수도!AO23+북부수도!AO36+북부수도!AO21+북부수도!AO23+강서수도!AO36+강서수도!AO21+강서수도!AO23+남부수도!AO36+남부수도!AO21+남부수도!AO23+강남수도!AO36+강남수도!AO21+강남수도!AO23+강동수도!AO36+강동수도!AO21+강동수도!AO23+광암정수!AO36+광암정수!AO21+광암정수!AO23+구의정수!AO36+구의정수!AO21+구의정수!AO23+뚝도정수!AO36+뚝도정수!AO21+뚝도정수!AO23+영등포정수!AO36+영등포정수!AO21+영등포정수!AO23+암사정수!AO36+암사정수!AO21+강북정수!AO23+강북정수!AO36+강북정수!AO21+강북정수!AO23+물연구원!AO36+뚝도공사!AO36</f>
        <v>0</v>
      </c>
      <c r="AP106" s="111">
        <f>중부수도!AP36+중부수도!AP21+중부수도!AP23+서부수도!AP36+서부수도!AP21+서부수도!AP23+동부수도!AP36+동부수도!AP21+동부수도!AP23+북부수도!AP36+북부수도!AP21+북부수도!AP23+강서수도!AP36+강서수도!AP21+강서수도!AP23+남부수도!AP36+남부수도!AP21+남부수도!AP23+강남수도!AP36+강남수도!AP21+강남수도!AP23+강동수도!AP36+강동수도!AP21+강동수도!AP23+광암정수!AP36+광암정수!AP21+광암정수!AP23+구의정수!AP36+구의정수!AP21+구의정수!AP23+뚝도정수!AP36+뚝도정수!AP21+뚝도정수!AP23+영등포정수!AP36+영등포정수!AP21+영등포정수!AP23+암사정수!AP36+암사정수!AP21+강북정수!AP23+강북정수!AP36+강북정수!AP21+강북정수!AP23+물연구원!AP36+뚝도공사!AP36</f>
        <v>0</v>
      </c>
      <c r="AQ106" s="111">
        <f>중부수도!AQ36+중부수도!AQ21+중부수도!AQ23+서부수도!AQ36+서부수도!AQ21+서부수도!AQ23+동부수도!AQ36+동부수도!AQ21+동부수도!AQ23+북부수도!AQ36+북부수도!AQ21+북부수도!AQ23+강서수도!AQ36+강서수도!AQ21+강서수도!AQ23+남부수도!AQ36+남부수도!AQ21+남부수도!AQ23+강남수도!AQ36+강남수도!AQ21+강남수도!AQ23+강동수도!AQ36+강동수도!AQ21+강동수도!AQ23+광암정수!AQ36+광암정수!AQ21+광암정수!AQ23+구의정수!AQ36+구의정수!AQ21+구의정수!AQ23+뚝도정수!AQ36+뚝도정수!AQ21+뚝도정수!AQ23+영등포정수!AQ36+영등포정수!AQ21+영등포정수!AQ23+암사정수!AQ36+암사정수!AQ21+강북정수!AQ23+강북정수!AQ36+강북정수!AQ21+강북정수!AQ23+물연구원!AQ36+뚝도공사!AQ36</f>
        <v>0</v>
      </c>
      <c r="AR106" s="111">
        <f>중부수도!AR36+중부수도!AR21+중부수도!AR23+서부수도!AR36+서부수도!AR21+서부수도!AR23+동부수도!AR36+동부수도!AR21+동부수도!AR23+북부수도!AR36+북부수도!AR21+북부수도!AR23+강서수도!AR36+강서수도!AR21+강서수도!AR23+남부수도!AR36+남부수도!AR21+남부수도!AR23+강남수도!AR36+강남수도!AR21+강남수도!AR23+강동수도!AR36+강동수도!AR21+강동수도!AR23+광암정수!AR36+광암정수!AR21+광암정수!AR23+구의정수!AR36+구의정수!AR21+구의정수!AR23+뚝도정수!AR36+뚝도정수!AR21+뚝도정수!AR23+영등포정수!AR36+영등포정수!AR21+영등포정수!AR23+암사정수!AR36+암사정수!AR21+강북정수!AR23+강북정수!AR36+강북정수!AR21+강북정수!AR23+물연구원!AR36+뚝도공사!AR36</f>
        <v>0</v>
      </c>
      <c r="AS106" s="111">
        <f>중부수도!AS36+중부수도!AS21+중부수도!AS23+서부수도!AS36+서부수도!AS21+서부수도!AS23+동부수도!AS36+동부수도!AS21+동부수도!AS23+북부수도!AS36+북부수도!AS21+북부수도!AS23+강서수도!AS36+강서수도!AS21+강서수도!AS23+남부수도!AS36+남부수도!AS21+남부수도!AS23+강남수도!AS36+강남수도!AS21+강남수도!AS23+강동수도!AS36+강동수도!AS21+강동수도!AS23+광암정수!AS36+광암정수!AS21+광암정수!AS23+구의정수!AS36+구의정수!AS21+구의정수!AS23+뚝도정수!AS36+뚝도정수!AS21+뚝도정수!AS23+영등포정수!AS36+영등포정수!AS21+영등포정수!AS23+암사정수!AS36+암사정수!AS21+강북정수!AS23+강북정수!AS36+강북정수!AS21+강북정수!AS23+물연구원!AS36+뚝도공사!AS36</f>
        <v>0</v>
      </c>
      <c r="AT106" s="111">
        <f>중부수도!AT36+중부수도!AT21+중부수도!AT23+서부수도!AT36+서부수도!AT21+서부수도!AT23+동부수도!AT36+동부수도!AT21+동부수도!AT23+북부수도!AT36+북부수도!AT21+북부수도!AT23+강서수도!AT36+강서수도!AT21+강서수도!AT23+남부수도!AT36+남부수도!AT21+남부수도!AT23+강남수도!AT36+강남수도!AT21+강남수도!AT23+강동수도!AT36+강동수도!AT21+강동수도!AT23+광암정수!AT36+광암정수!AT21+광암정수!AT23+구의정수!AT36+구의정수!AT21+구의정수!AT23+뚝도정수!AT36+뚝도정수!AT21+뚝도정수!AT23+영등포정수!AT36+영등포정수!AT21+영등포정수!AT23+암사정수!AT36+암사정수!AT21+강북정수!AT23+강북정수!AT36+강북정수!AT21+강북정수!AT23+물연구원!AT36+뚝도공사!AT36</f>
        <v>0</v>
      </c>
    </row>
    <row r="107" spans="1:46" x14ac:dyDescent="0.3">
      <c r="R107" s="1"/>
    </row>
    <row r="108" spans="1:46" s="144" customFormat="1" ht="33" customHeight="1" x14ac:dyDescent="0.3">
      <c r="A108" s="224" t="s">
        <v>103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AI108" s="145"/>
      <c r="AJ108" s="145"/>
      <c r="AK108" s="145"/>
      <c r="AL108" s="145"/>
      <c r="AM108" s="145"/>
      <c r="AN108" s="145"/>
      <c r="AO108" s="145"/>
    </row>
    <row r="109" spans="1:46" s="144" customFormat="1" ht="20.25" x14ac:dyDescent="0.3">
      <c r="A109" s="146" t="s">
        <v>101</v>
      </c>
      <c r="AI109" s="145"/>
      <c r="AJ109" s="145"/>
      <c r="AK109" s="145"/>
      <c r="AL109" s="145"/>
      <c r="AM109" s="145"/>
      <c r="AN109" s="145"/>
      <c r="AO109" s="145"/>
    </row>
    <row r="110" spans="1:46" s="144" customFormat="1" ht="20.25" x14ac:dyDescent="0.3">
      <c r="A110" s="146" t="s">
        <v>105</v>
      </c>
      <c r="AI110" s="145"/>
      <c r="AJ110" s="145"/>
      <c r="AK110" s="145"/>
      <c r="AL110" s="145"/>
      <c r="AM110" s="145"/>
      <c r="AN110" s="145"/>
      <c r="AO110" s="145"/>
    </row>
    <row r="111" spans="1:46" s="144" customFormat="1" ht="20.25" x14ac:dyDescent="0.3">
      <c r="A111" s="147" t="s">
        <v>106</v>
      </c>
      <c r="AI111" s="145"/>
      <c r="AJ111" s="145"/>
      <c r="AK111" s="145"/>
      <c r="AL111" s="145"/>
      <c r="AM111" s="145"/>
      <c r="AN111" s="145"/>
      <c r="AO111" s="145"/>
    </row>
    <row r="112" spans="1:46" ht="20.25" x14ac:dyDescent="0.3">
      <c r="A112" s="146" t="s">
        <v>107</v>
      </c>
    </row>
  </sheetData>
  <mergeCells count="51">
    <mergeCell ref="A108:J108"/>
    <mergeCell ref="AO4:AO5"/>
    <mergeCell ref="AP4:AP5"/>
    <mergeCell ref="AO3:AQ3"/>
    <mergeCell ref="E4:E5"/>
    <mergeCell ref="F4:F5"/>
    <mergeCell ref="A51:A62"/>
    <mergeCell ref="G4:G5"/>
    <mergeCell ref="I4:I5"/>
    <mergeCell ref="J4:J5"/>
    <mergeCell ref="K4:K5"/>
    <mergeCell ref="L4:L5"/>
    <mergeCell ref="M4:M5"/>
    <mergeCell ref="N4:N5"/>
    <mergeCell ref="A87:A97"/>
    <mergeCell ref="A98:A106"/>
    <mergeCell ref="A2:B2"/>
    <mergeCell ref="A3:B3"/>
    <mergeCell ref="C3:F3"/>
    <mergeCell ref="G3:J3"/>
    <mergeCell ref="K3:N3"/>
    <mergeCell ref="AG4:AJ4"/>
    <mergeCell ref="AK4:AN4"/>
    <mergeCell ref="AR3:AT3"/>
    <mergeCell ref="AR4:AR5"/>
    <mergeCell ref="AS4:AS5"/>
    <mergeCell ref="AT4:AT5"/>
    <mergeCell ref="AQ4:AQ5"/>
    <mergeCell ref="Y3:AN3"/>
    <mergeCell ref="Y4:AB4"/>
    <mergeCell ref="AC4:AF4"/>
    <mergeCell ref="A70:A86"/>
    <mergeCell ref="X4:X5"/>
    <mergeCell ref="O4:O5"/>
    <mergeCell ref="P4:P5"/>
    <mergeCell ref="Q4:Q5"/>
    <mergeCell ref="U4:U5"/>
    <mergeCell ref="A7:A23"/>
    <mergeCell ref="A24:A50"/>
    <mergeCell ref="A6:B6"/>
    <mergeCell ref="A4:A5"/>
    <mergeCell ref="B4:B5"/>
    <mergeCell ref="C4:C5"/>
    <mergeCell ref="D4:D5"/>
    <mergeCell ref="H4:H5"/>
    <mergeCell ref="R4:T4"/>
    <mergeCell ref="V3:X3"/>
    <mergeCell ref="V4:V5"/>
    <mergeCell ref="W4:W5"/>
    <mergeCell ref="O3:U3"/>
    <mergeCell ref="A63:A69"/>
  </mergeCells>
  <phoneticPr fontId="1" type="noConversion"/>
  <pageMargins left="0.7" right="0.7" top="0.75" bottom="0.75" header="0.3" footer="0.3"/>
  <pageSetup paperSize="9" scale="2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43"/>
  <sheetViews>
    <sheetView zoomScaleNormal="100" workbookViewId="0">
      <pane xSplit="2" ySplit="6" topLeftCell="C7" activePane="bottomRight" state="frozen"/>
      <selection activeCell="N27" sqref="N27:N28"/>
      <selection pane="topRight" activeCell="N27" sqref="N27:N28"/>
      <selection pane="bottomLeft" activeCell="N27" sqref="N27:N28"/>
      <selection pane="bottomRight" activeCell="I9" sqref="I9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14" si="0">SUM(D6:F6)</f>
        <v>3</v>
      </c>
      <c r="D6" s="18">
        <f t="shared" ref="D6:AT6" si="1">SUM(D7+D14+D16+D24+D27+D34)</f>
        <v>0</v>
      </c>
      <c r="E6" s="18">
        <f t="shared" si="1"/>
        <v>3</v>
      </c>
      <c r="F6" s="18">
        <f t="shared" si="1"/>
        <v>0</v>
      </c>
      <c r="G6" s="18">
        <f t="shared" si="1"/>
        <v>3</v>
      </c>
      <c r="H6" s="18">
        <f t="shared" si="1"/>
        <v>0</v>
      </c>
      <c r="I6" s="18">
        <f t="shared" si="1"/>
        <v>3</v>
      </c>
      <c r="J6" s="18">
        <f t="shared" si="1"/>
        <v>0</v>
      </c>
      <c r="K6" s="18">
        <f t="shared" si="1"/>
        <v>12</v>
      </c>
      <c r="L6" s="18">
        <f t="shared" si="1"/>
        <v>12</v>
      </c>
      <c r="M6" s="18">
        <f t="shared" si="1"/>
        <v>0</v>
      </c>
      <c r="N6" s="18">
        <f t="shared" si="1"/>
        <v>0</v>
      </c>
      <c r="O6" s="18">
        <f t="shared" si="1"/>
        <v>3</v>
      </c>
      <c r="P6" s="18">
        <f t="shared" si="1"/>
        <v>3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1</v>
      </c>
      <c r="D7" s="21">
        <f>SUM(D8:D13)</f>
        <v>0</v>
      </c>
      <c r="E7" s="21">
        <f>SUM(E8:E13)</f>
        <v>1</v>
      </c>
      <c r="F7" s="22">
        <f>SUM(F8:F13)</f>
        <v>0</v>
      </c>
      <c r="G7" s="20">
        <f t="shared" ref="G7:G37" si="2">SUM(H7:J7)</f>
        <v>1</v>
      </c>
      <c r="H7" s="21">
        <f>SUM(H8:H13)</f>
        <v>0</v>
      </c>
      <c r="I7" s="21">
        <f>SUM(I8:I13)</f>
        <v>1</v>
      </c>
      <c r="J7" s="22">
        <f>SUM(J8:J13)</f>
        <v>0</v>
      </c>
      <c r="K7" s="20">
        <f t="shared" ref="K7:K37" si="3">SUM(L7:N7)</f>
        <v>10</v>
      </c>
      <c r="L7" s="21">
        <f t="shared" ref="L7:Q7" si="4">SUM(L8:L13)</f>
        <v>10</v>
      </c>
      <c r="M7" s="21">
        <f t="shared" si="4"/>
        <v>0</v>
      </c>
      <c r="N7" s="22">
        <f t="shared" si="4"/>
        <v>0</v>
      </c>
      <c r="O7" s="20">
        <f t="shared" si="4"/>
        <v>1</v>
      </c>
      <c r="P7" s="21">
        <f t="shared" si="4"/>
        <v>1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1</v>
      </c>
      <c r="D9" s="26"/>
      <c r="E9" s="26">
        <v>1</v>
      </c>
      <c r="F9" s="27"/>
      <c r="G9" s="25">
        <f t="shared" si="2"/>
        <v>1</v>
      </c>
      <c r="H9" s="26"/>
      <c r="I9" s="76">
        <v>1</v>
      </c>
      <c r="J9" s="27"/>
      <c r="K9" s="25">
        <f t="shared" si="3"/>
        <v>10</v>
      </c>
      <c r="L9" s="26">
        <v>10</v>
      </c>
      <c r="M9" s="26"/>
      <c r="N9" s="27"/>
      <c r="O9" s="25">
        <f t="shared" si="7"/>
        <v>1</v>
      </c>
      <c r="P9" s="26">
        <v>1</v>
      </c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2</v>
      </c>
      <c r="D14" s="21">
        <f>SUM(D15:D15)</f>
        <v>0</v>
      </c>
      <c r="E14" s="21">
        <f>SUM(E15:E15)</f>
        <v>2</v>
      </c>
      <c r="F14" s="22">
        <f>SUM(F15:F15)</f>
        <v>0</v>
      </c>
      <c r="G14" s="20">
        <f t="shared" si="2"/>
        <v>2</v>
      </c>
      <c r="H14" s="21">
        <f>SUM(H15:H15)</f>
        <v>0</v>
      </c>
      <c r="I14" s="21">
        <f>SUM(I15:I15)</f>
        <v>2</v>
      </c>
      <c r="J14" s="22">
        <f>SUM(J15:J15)</f>
        <v>0</v>
      </c>
      <c r="K14" s="20">
        <f t="shared" si="3"/>
        <v>2</v>
      </c>
      <c r="L14" s="21">
        <f>SUM(L15:L15)</f>
        <v>2</v>
      </c>
      <c r="M14" s="21">
        <f>SUM(M15:M15)</f>
        <v>0</v>
      </c>
      <c r="N14" s="22">
        <f>SUM(N15:N15)</f>
        <v>0</v>
      </c>
      <c r="O14" s="20">
        <f t="shared" si="7"/>
        <v>2</v>
      </c>
      <c r="P14" s="21">
        <f>SUM(P15:P15)</f>
        <v>2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ref="C15:C37" si="16">SUM(D15:F15)</f>
        <v>2</v>
      </c>
      <c r="D15" s="26"/>
      <c r="E15" s="26">
        <v>2</v>
      </c>
      <c r="F15" s="27"/>
      <c r="G15" s="25">
        <f t="shared" si="2"/>
        <v>2</v>
      </c>
      <c r="H15" s="26"/>
      <c r="I15" s="26">
        <v>2</v>
      </c>
      <c r="J15" s="27"/>
      <c r="K15" s="25">
        <f t="shared" si="3"/>
        <v>2</v>
      </c>
      <c r="L15" s="26">
        <v>2</v>
      </c>
      <c r="M15" s="26"/>
      <c r="N15" s="27"/>
      <c r="O15" s="25">
        <f t="shared" si="7"/>
        <v>2</v>
      </c>
      <c r="P15" s="26">
        <v>2</v>
      </c>
      <c r="Q15" s="26"/>
      <c r="R15" s="28">
        <f t="shared" si="5"/>
        <v>0</v>
      </c>
      <c r="S15" s="26"/>
      <c r="T15" s="26"/>
      <c r="U15" s="27"/>
      <c r="V15" s="25">
        <f t="shared" ref="V15" si="17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16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8">SUM(S17:S23)</f>
        <v>0</v>
      </c>
      <c r="T16" s="21">
        <f t="shared" si="18"/>
        <v>0</v>
      </c>
      <c r="U16" s="22">
        <f t="shared" si="18"/>
        <v>0</v>
      </c>
      <c r="V16" s="20">
        <f t="shared" si="18"/>
        <v>0</v>
      </c>
      <c r="W16" s="21">
        <f t="shared" si="18"/>
        <v>0</v>
      </c>
      <c r="X16" s="22">
        <f t="shared" si="18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9">SUM(AL17:AL23)</f>
        <v>0</v>
      </c>
      <c r="AM16" s="23">
        <f t="shared" si="19"/>
        <v>0</v>
      </c>
      <c r="AN16" s="23">
        <f t="shared" si="19"/>
        <v>0</v>
      </c>
      <c r="AO16" s="20">
        <f t="shared" si="19"/>
        <v>0</v>
      </c>
      <c r="AP16" s="21">
        <f t="shared" si="19"/>
        <v>0</v>
      </c>
      <c r="AQ16" s="22">
        <f t="shared" si="19"/>
        <v>0</v>
      </c>
      <c r="AR16" s="20">
        <f t="shared" si="19"/>
        <v>0</v>
      </c>
      <c r="AS16" s="21">
        <f t="shared" si="19"/>
        <v>0</v>
      </c>
      <c r="AT16" s="22">
        <f t="shared" si="19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16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20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16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20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16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20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16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20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16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20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16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20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16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20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16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1">SUM(S25:S26)</f>
        <v>0</v>
      </c>
      <c r="T24" s="21">
        <f t="shared" si="21"/>
        <v>0</v>
      </c>
      <c r="U24" s="22">
        <f t="shared" si="21"/>
        <v>0</v>
      </c>
      <c r="V24" s="20">
        <f t="shared" si="21"/>
        <v>0</v>
      </c>
      <c r="W24" s="21">
        <f t="shared" si="21"/>
        <v>0</v>
      </c>
      <c r="X24" s="22">
        <f t="shared" si="21"/>
        <v>0</v>
      </c>
      <c r="Y24" s="20">
        <f t="shared" si="9"/>
        <v>0</v>
      </c>
      <c r="Z24" s="21">
        <f t="shared" ref="Z24:AB37" si="22">SUM(AD24+AH24+AL24)</f>
        <v>0</v>
      </c>
      <c r="AA24" s="21">
        <f t="shared" si="22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3">SUM(AL25:AL26)</f>
        <v>0</v>
      </c>
      <c r="AM24" s="23">
        <f t="shared" si="23"/>
        <v>0</v>
      </c>
      <c r="AN24" s="23">
        <f t="shared" si="23"/>
        <v>0</v>
      </c>
      <c r="AO24" s="20">
        <f t="shared" si="23"/>
        <v>0</v>
      </c>
      <c r="AP24" s="21">
        <f t="shared" si="23"/>
        <v>0</v>
      </c>
      <c r="AQ24" s="22">
        <f t="shared" si="23"/>
        <v>0</v>
      </c>
      <c r="AR24" s="20">
        <f t="shared" si="23"/>
        <v>0</v>
      </c>
      <c r="AS24" s="21">
        <f t="shared" si="23"/>
        <v>0</v>
      </c>
      <c r="AT24" s="22">
        <f t="shared" si="23"/>
        <v>0</v>
      </c>
    </row>
    <row r="25" spans="1:46" ht="14.25" customHeight="1" x14ac:dyDescent="0.3">
      <c r="A25" s="231"/>
      <c r="B25" s="24" t="s">
        <v>203</v>
      </c>
      <c r="C25" s="25">
        <f t="shared" si="16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4">SUM(W25:X25)</f>
        <v>0</v>
      </c>
      <c r="W25" s="26"/>
      <c r="X25" s="27"/>
      <c r="Y25" s="25">
        <f t="shared" si="9"/>
        <v>0</v>
      </c>
      <c r="Z25" s="29">
        <f t="shared" si="22"/>
        <v>0</v>
      </c>
      <c r="AA25" s="29">
        <f t="shared" si="22"/>
        <v>0</v>
      </c>
      <c r="AB25" s="29">
        <f t="shared" si="22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16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4"/>
        <v>0</v>
      </c>
      <c r="W26" s="26"/>
      <c r="X26" s="27"/>
      <c r="Y26" s="25">
        <f t="shared" si="9"/>
        <v>0</v>
      </c>
      <c r="Z26" s="29">
        <f t="shared" si="22"/>
        <v>0</v>
      </c>
      <c r="AA26" s="29">
        <f t="shared" si="22"/>
        <v>0</v>
      </c>
      <c r="AB26" s="29">
        <f t="shared" si="22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16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5">SUM(S28:S33)</f>
        <v>0</v>
      </c>
      <c r="T27" s="21">
        <f t="shared" si="25"/>
        <v>0</v>
      </c>
      <c r="U27" s="22">
        <f t="shared" si="25"/>
        <v>0</v>
      </c>
      <c r="V27" s="20">
        <f t="shared" si="25"/>
        <v>0</v>
      </c>
      <c r="W27" s="21">
        <f t="shared" si="25"/>
        <v>0</v>
      </c>
      <c r="X27" s="22">
        <f t="shared" si="25"/>
        <v>0</v>
      </c>
      <c r="Y27" s="20">
        <f t="shared" si="9"/>
        <v>0</v>
      </c>
      <c r="Z27" s="21">
        <f t="shared" si="22"/>
        <v>0</v>
      </c>
      <c r="AA27" s="21">
        <f t="shared" si="22"/>
        <v>0</v>
      </c>
      <c r="AB27" s="21">
        <f t="shared" si="22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6">SUM(AL28:AL33)</f>
        <v>0</v>
      </c>
      <c r="AM27" s="23">
        <f t="shared" si="26"/>
        <v>0</v>
      </c>
      <c r="AN27" s="23">
        <f t="shared" si="26"/>
        <v>0</v>
      </c>
      <c r="AO27" s="20">
        <f t="shared" si="26"/>
        <v>0</v>
      </c>
      <c r="AP27" s="21">
        <f t="shared" si="26"/>
        <v>0</v>
      </c>
      <c r="AQ27" s="22">
        <f t="shared" si="26"/>
        <v>0</v>
      </c>
      <c r="AR27" s="20">
        <f t="shared" si="26"/>
        <v>0</v>
      </c>
      <c r="AS27" s="21">
        <f t="shared" si="26"/>
        <v>0</v>
      </c>
      <c r="AT27" s="22">
        <f t="shared" si="26"/>
        <v>0</v>
      </c>
    </row>
    <row r="28" spans="1:46" ht="14.25" customHeight="1" x14ac:dyDescent="0.3">
      <c r="A28" s="233"/>
      <c r="B28" s="60" t="s">
        <v>206</v>
      </c>
      <c r="C28" s="25">
        <f t="shared" si="16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7">SUM(W28:X28)</f>
        <v>0</v>
      </c>
      <c r="W28" s="26"/>
      <c r="X28" s="27"/>
      <c r="Y28" s="25">
        <f t="shared" si="9"/>
        <v>0</v>
      </c>
      <c r="Z28" s="29">
        <f t="shared" si="22"/>
        <v>0</v>
      </c>
      <c r="AA28" s="29">
        <f t="shared" si="22"/>
        <v>0</v>
      </c>
      <c r="AB28" s="29">
        <f t="shared" si="22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16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7"/>
        <v>0</v>
      </c>
      <c r="W29" s="26"/>
      <c r="X29" s="27"/>
      <c r="Y29" s="25">
        <f t="shared" si="9"/>
        <v>0</v>
      </c>
      <c r="Z29" s="29">
        <f t="shared" si="22"/>
        <v>0</v>
      </c>
      <c r="AA29" s="29">
        <f t="shared" si="22"/>
        <v>0</v>
      </c>
      <c r="AB29" s="29">
        <f t="shared" si="22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16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7"/>
        <v>0</v>
      </c>
      <c r="W30" s="26"/>
      <c r="X30" s="27"/>
      <c r="Y30" s="25">
        <f t="shared" si="9"/>
        <v>0</v>
      </c>
      <c r="Z30" s="29">
        <f t="shared" si="22"/>
        <v>0</v>
      </c>
      <c r="AA30" s="29">
        <f t="shared" si="22"/>
        <v>0</v>
      </c>
      <c r="AB30" s="29">
        <f t="shared" si="22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16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7"/>
        <v>0</v>
      </c>
      <c r="W31" s="26"/>
      <c r="X31" s="27"/>
      <c r="Y31" s="25">
        <f t="shared" si="9"/>
        <v>0</v>
      </c>
      <c r="Z31" s="29">
        <f t="shared" si="22"/>
        <v>0</v>
      </c>
      <c r="AA31" s="29">
        <f t="shared" si="22"/>
        <v>0</v>
      </c>
      <c r="AB31" s="29">
        <f t="shared" si="22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16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7"/>
        <v>0</v>
      </c>
      <c r="W32" s="26"/>
      <c r="X32" s="27"/>
      <c r="Y32" s="25">
        <f t="shared" si="9"/>
        <v>0</v>
      </c>
      <c r="Z32" s="29">
        <f t="shared" si="22"/>
        <v>0</v>
      </c>
      <c r="AA32" s="29">
        <f t="shared" si="22"/>
        <v>0</v>
      </c>
      <c r="AB32" s="29">
        <f t="shared" si="22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16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7"/>
        <v>0</v>
      </c>
      <c r="W33" s="48"/>
      <c r="X33" s="49"/>
      <c r="Y33" s="47">
        <f t="shared" si="9"/>
        <v>0</v>
      </c>
      <c r="Z33" s="51">
        <f t="shared" si="22"/>
        <v>0</v>
      </c>
      <c r="AA33" s="51">
        <f t="shared" si="22"/>
        <v>0</v>
      </c>
      <c r="AB33" s="51">
        <f t="shared" si="22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16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8">SUM(S36:S37)</f>
        <v>0</v>
      </c>
      <c r="T34" s="21">
        <f t="shared" si="28"/>
        <v>0</v>
      </c>
      <c r="U34" s="22">
        <f t="shared" si="28"/>
        <v>0</v>
      </c>
      <c r="V34" s="20">
        <f t="shared" si="28"/>
        <v>0</v>
      </c>
      <c r="W34" s="21">
        <f t="shared" si="28"/>
        <v>0</v>
      </c>
      <c r="X34" s="22">
        <f t="shared" si="28"/>
        <v>0</v>
      </c>
      <c r="Y34" s="20">
        <f t="shared" si="9"/>
        <v>0</v>
      </c>
      <c r="Z34" s="21">
        <f t="shared" si="22"/>
        <v>0</v>
      </c>
      <c r="AA34" s="21">
        <f t="shared" si="22"/>
        <v>0</v>
      </c>
      <c r="AB34" s="21">
        <f t="shared" si="22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9">SUM(AL36:AL37)</f>
        <v>0</v>
      </c>
      <c r="AM34" s="23">
        <f t="shared" si="29"/>
        <v>0</v>
      </c>
      <c r="AN34" s="23">
        <f t="shared" si="29"/>
        <v>0</v>
      </c>
      <c r="AO34" s="20">
        <f t="shared" si="29"/>
        <v>0</v>
      </c>
      <c r="AP34" s="21">
        <f t="shared" si="29"/>
        <v>0</v>
      </c>
      <c r="AQ34" s="22">
        <f t="shared" si="29"/>
        <v>0</v>
      </c>
      <c r="AR34" s="20">
        <f t="shared" si="29"/>
        <v>0</v>
      </c>
      <c r="AS34" s="21">
        <f t="shared" si="29"/>
        <v>0</v>
      </c>
      <c r="AT34" s="22">
        <f t="shared" si="29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16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30">SUM(W37:X37)</f>
        <v>0</v>
      </c>
      <c r="W37" s="26"/>
      <c r="X37" s="27"/>
      <c r="Y37" s="25">
        <f t="shared" si="9"/>
        <v>0</v>
      </c>
      <c r="Z37" s="29">
        <f t="shared" si="22"/>
        <v>0</v>
      </c>
      <c r="AA37" s="29">
        <f t="shared" si="22"/>
        <v>0</v>
      </c>
      <c r="AB37" s="29">
        <f t="shared" si="22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43"/>
  <sheetViews>
    <sheetView zoomScaleNormal="100" workbookViewId="0">
      <pane xSplit="2" ySplit="6" topLeftCell="C7" activePane="bottomRight" state="frozen"/>
      <selection activeCell="N27" sqref="N27:N28"/>
      <selection pane="topRight" activeCell="N27" sqref="N27:N28"/>
      <selection pane="bottomLeft" activeCell="N27" sqref="N27:N28"/>
      <selection pane="bottomRight" activeCell="I15" sqref="I15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1</v>
      </c>
      <c r="D6" s="18">
        <f t="shared" ref="D6:AT6" si="1">SUM(D7+D14+D16+D24+D27+D34)</f>
        <v>0</v>
      </c>
      <c r="E6" s="18">
        <f t="shared" si="1"/>
        <v>0</v>
      </c>
      <c r="F6" s="18">
        <f t="shared" si="1"/>
        <v>1</v>
      </c>
      <c r="G6" s="18">
        <f t="shared" si="1"/>
        <v>1</v>
      </c>
      <c r="H6" s="18">
        <f t="shared" si="1"/>
        <v>0</v>
      </c>
      <c r="I6" s="18">
        <f t="shared" si="1"/>
        <v>0</v>
      </c>
      <c r="J6" s="18">
        <f t="shared" si="1"/>
        <v>1</v>
      </c>
      <c r="K6" s="18">
        <f t="shared" si="1"/>
        <v>13</v>
      </c>
      <c r="L6" s="18">
        <f t="shared" si="1"/>
        <v>12</v>
      </c>
      <c r="M6" s="18">
        <f t="shared" si="1"/>
        <v>1</v>
      </c>
      <c r="N6" s="18">
        <f t="shared" si="1"/>
        <v>0</v>
      </c>
      <c r="O6" s="18">
        <f t="shared" si="1"/>
        <v>1</v>
      </c>
      <c r="P6" s="18">
        <f t="shared" si="1"/>
        <v>0</v>
      </c>
      <c r="Q6" s="18">
        <f t="shared" si="1"/>
        <v>1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1</v>
      </c>
      <c r="D7" s="21">
        <f>SUM(D8:D13)</f>
        <v>0</v>
      </c>
      <c r="E7" s="21">
        <f>SUM(E8:E13)</f>
        <v>0</v>
      </c>
      <c r="F7" s="22">
        <f>SUM(F8:F13)</f>
        <v>1</v>
      </c>
      <c r="G7" s="20">
        <f t="shared" ref="G7:G37" si="2">SUM(H7:J7)</f>
        <v>1</v>
      </c>
      <c r="H7" s="21">
        <f>SUM(H8:H13)</f>
        <v>0</v>
      </c>
      <c r="I7" s="21">
        <f>SUM(I8:I13)</f>
        <v>0</v>
      </c>
      <c r="J7" s="22">
        <f>SUM(J8:J13)</f>
        <v>1</v>
      </c>
      <c r="K7" s="20">
        <f t="shared" ref="K7:K37" si="3">SUM(L7:N7)</f>
        <v>13</v>
      </c>
      <c r="L7" s="21">
        <f t="shared" ref="L7:Q7" si="4">SUM(L8:L13)</f>
        <v>12</v>
      </c>
      <c r="M7" s="21">
        <f t="shared" si="4"/>
        <v>1</v>
      </c>
      <c r="N7" s="22">
        <f t="shared" si="4"/>
        <v>0</v>
      </c>
      <c r="O7" s="20">
        <f t="shared" si="4"/>
        <v>1</v>
      </c>
      <c r="P7" s="21">
        <f t="shared" si="4"/>
        <v>0</v>
      </c>
      <c r="Q7" s="21">
        <f t="shared" si="4"/>
        <v>1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1</v>
      </c>
      <c r="D9" s="26"/>
      <c r="E9" s="76"/>
      <c r="F9" s="27">
        <v>1</v>
      </c>
      <c r="G9" s="25">
        <f t="shared" si="2"/>
        <v>1</v>
      </c>
      <c r="H9" s="26"/>
      <c r="I9" s="76"/>
      <c r="J9" s="26">
        <v>1</v>
      </c>
      <c r="K9" s="25">
        <f t="shared" si="3"/>
        <v>13</v>
      </c>
      <c r="L9" s="26">
        <v>12</v>
      </c>
      <c r="M9" s="26">
        <v>1</v>
      </c>
      <c r="N9" s="27"/>
      <c r="O9" s="25">
        <f t="shared" si="7"/>
        <v>1</v>
      </c>
      <c r="P9" s="26"/>
      <c r="Q9" s="26">
        <v>1</v>
      </c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43"/>
  <sheetViews>
    <sheetView zoomScaleNormal="100" workbookViewId="0">
      <pane xSplit="2" ySplit="6" topLeftCell="C7" activePane="bottomRight" state="frozen"/>
      <selection activeCell="N27" sqref="N27:N28"/>
      <selection pane="topRight" activeCell="N27" sqref="N27:N28"/>
      <selection pane="bottomLeft" activeCell="N27" sqref="N27:N28"/>
      <selection pane="bottomRight" activeCell="I14" sqref="I14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232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7</v>
      </c>
      <c r="D6" s="18">
        <f t="shared" ref="D6:AT6" si="1">SUM(D7+D14+D16+D24+D27+D34)</f>
        <v>0</v>
      </c>
      <c r="E6" s="18">
        <f t="shared" si="1"/>
        <v>5</v>
      </c>
      <c r="F6" s="18">
        <f t="shared" si="1"/>
        <v>2</v>
      </c>
      <c r="G6" s="18">
        <f t="shared" si="1"/>
        <v>7</v>
      </c>
      <c r="H6" s="18">
        <f t="shared" si="1"/>
        <v>0</v>
      </c>
      <c r="I6" s="18">
        <f t="shared" si="1"/>
        <v>5</v>
      </c>
      <c r="J6" s="18">
        <f t="shared" si="1"/>
        <v>2</v>
      </c>
      <c r="K6" s="18">
        <f t="shared" si="1"/>
        <v>98</v>
      </c>
      <c r="L6" s="18">
        <f t="shared" si="1"/>
        <v>96</v>
      </c>
      <c r="M6" s="18">
        <f t="shared" si="1"/>
        <v>2</v>
      </c>
      <c r="N6" s="18">
        <f t="shared" si="1"/>
        <v>0</v>
      </c>
      <c r="O6" s="18">
        <f t="shared" si="1"/>
        <v>7</v>
      </c>
      <c r="P6" s="18">
        <f t="shared" si="1"/>
        <v>5</v>
      </c>
      <c r="Q6" s="18">
        <f t="shared" si="1"/>
        <v>1</v>
      </c>
      <c r="R6" s="18">
        <f t="shared" si="1"/>
        <v>1</v>
      </c>
      <c r="S6" s="18">
        <f t="shared" si="1"/>
        <v>0</v>
      </c>
      <c r="T6" s="18">
        <f t="shared" si="1"/>
        <v>1</v>
      </c>
      <c r="U6" s="18">
        <f t="shared" si="1"/>
        <v>0</v>
      </c>
      <c r="V6" s="18">
        <f t="shared" si="1"/>
        <v>15</v>
      </c>
      <c r="W6" s="18">
        <f t="shared" si="1"/>
        <v>15</v>
      </c>
      <c r="X6" s="18">
        <f t="shared" si="1"/>
        <v>0</v>
      </c>
      <c r="Y6" s="18">
        <f t="shared" si="1"/>
        <v>15</v>
      </c>
      <c r="Z6" s="18">
        <f t="shared" si="1"/>
        <v>0</v>
      </c>
      <c r="AA6" s="18">
        <f t="shared" si="1"/>
        <v>15</v>
      </c>
      <c r="AB6" s="18">
        <f t="shared" si="1"/>
        <v>0</v>
      </c>
      <c r="AC6" s="18">
        <f t="shared" si="1"/>
        <v>15</v>
      </c>
      <c r="AD6" s="18">
        <f t="shared" si="1"/>
        <v>0</v>
      </c>
      <c r="AE6" s="18">
        <f t="shared" si="1"/>
        <v>15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</v>
      </c>
      <c r="D7" s="21">
        <f>SUM(D8:D13)</f>
        <v>0</v>
      </c>
      <c r="E7" s="21">
        <f>SUM(E8:E13)</f>
        <v>0</v>
      </c>
      <c r="F7" s="22">
        <f>SUM(F8:F13)</f>
        <v>2</v>
      </c>
      <c r="G7" s="20">
        <f t="shared" ref="G7:G37" si="2">SUM(H7:J7)</f>
        <v>2</v>
      </c>
      <c r="H7" s="21">
        <f>SUM(H8:H13)</f>
        <v>0</v>
      </c>
      <c r="I7" s="21">
        <f>SUM(I8:I13)</f>
        <v>0</v>
      </c>
      <c r="J7" s="22">
        <f>SUM(J8:J13)</f>
        <v>2</v>
      </c>
      <c r="K7" s="20">
        <f t="shared" ref="K7:K37" si="3">SUM(L7:N7)</f>
        <v>88</v>
      </c>
      <c r="L7" s="21">
        <f t="shared" ref="L7:Q7" si="4">SUM(L8:L13)</f>
        <v>86</v>
      </c>
      <c r="M7" s="21">
        <f t="shared" si="4"/>
        <v>2</v>
      </c>
      <c r="N7" s="22">
        <f t="shared" si="4"/>
        <v>0</v>
      </c>
      <c r="O7" s="20">
        <f t="shared" si="4"/>
        <v>2</v>
      </c>
      <c r="P7" s="21">
        <f t="shared" si="4"/>
        <v>0</v>
      </c>
      <c r="Q7" s="21">
        <f t="shared" si="4"/>
        <v>1</v>
      </c>
      <c r="R7" s="21">
        <f t="shared" ref="R7:R37" si="5">SUM(S7:T7)</f>
        <v>1</v>
      </c>
      <c r="S7" s="21">
        <f t="shared" ref="S7:AT7" si="6">SUM(S8:S13)</f>
        <v>0</v>
      </c>
      <c r="T7" s="21">
        <f t="shared" si="6"/>
        <v>1</v>
      </c>
      <c r="U7" s="22">
        <f t="shared" si="6"/>
        <v>0</v>
      </c>
      <c r="V7" s="20">
        <f t="shared" si="6"/>
        <v>15</v>
      </c>
      <c r="W7" s="21">
        <f t="shared" si="6"/>
        <v>15</v>
      </c>
      <c r="X7" s="22">
        <f t="shared" si="6"/>
        <v>0</v>
      </c>
      <c r="Y7" s="20">
        <f t="shared" si="6"/>
        <v>15</v>
      </c>
      <c r="Z7" s="21">
        <f t="shared" si="6"/>
        <v>0</v>
      </c>
      <c r="AA7" s="21">
        <f t="shared" si="6"/>
        <v>15</v>
      </c>
      <c r="AB7" s="21">
        <f t="shared" si="6"/>
        <v>0</v>
      </c>
      <c r="AC7" s="21">
        <f t="shared" si="6"/>
        <v>15</v>
      </c>
      <c r="AD7" s="21">
        <f t="shared" si="6"/>
        <v>0</v>
      </c>
      <c r="AE7" s="21">
        <f t="shared" si="6"/>
        <v>15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1</v>
      </c>
      <c r="D8" s="26"/>
      <c r="E8" s="76"/>
      <c r="F8" s="27">
        <v>1</v>
      </c>
      <c r="G8" s="25">
        <f t="shared" si="2"/>
        <v>1</v>
      </c>
      <c r="H8" s="26"/>
      <c r="I8" s="76"/>
      <c r="J8" s="26">
        <v>1</v>
      </c>
      <c r="K8" s="25">
        <f t="shared" si="3"/>
        <v>44</v>
      </c>
      <c r="L8" s="26">
        <v>43</v>
      </c>
      <c r="M8" s="26">
        <v>1</v>
      </c>
      <c r="N8" s="27"/>
      <c r="O8" s="25">
        <f t="shared" ref="O8:O37" si="7">SUM(P8+Q8+R8+U8)</f>
        <v>1</v>
      </c>
      <c r="P8" s="26">
        <v>0</v>
      </c>
      <c r="Q8" s="76"/>
      <c r="R8" s="28">
        <f t="shared" si="5"/>
        <v>1</v>
      </c>
      <c r="S8" s="155"/>
      <c r="T8" s="76">
        <v>1</v>
      </c>
      <c r="U8" s="27"/>
      <c r="V8" s="25">
        <f t="shared" ref="V8:V13" si="8">SUM(W8:X8)</f>
        <v>15</v>
      </c>
      <c r="W8" s="76">
        <v>15</v>
      </c>
      <c r="X8" s="27"/>
      <c r="Y8" s="25">
        <f t="shared" ref="Y8:Y37" si="9">SUM(Z8:AA8)</f>
        <v>15</v>
      </c>
      <c r="Z8" s="29">
        <f t="shared" ref="Z8:AB23" si="10">SUM(AD8+AH8+AL8)</f>
        <v>0</v>
      </c>
      <c r="AA8" s="29">
        <f t="shared" si="10"/>
        <v>15</v>
      </c>
      <c r="AB8" s="29">
        <f t="shared" si="10"/>
        <v>0</v>
      </c>
      <c r="AC8" s="28">
        <f t="shared" ref="AC8:AC37" si="11">SUM(AD8:AE8)</f>
        <v>15</v>
      </c>
      <c r="AD8" s="26"/>
      <c r="AE8" s="76">
        <v>15</v>
      </c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1</v>
      </c>
      <c r="D9" s="26"/>
      <c r="E9" s="76"/>
      <c r="F9" s="27">
        <v>1</v>
      </c>
      <c r="G9" s="25">
        <f t="shared" si="2"/>
        <v>1</v>
      </c>
      <c r="H9" s="26"/>
      <c r="I9" s="76"/>
      <c r="J9" s="26">
        <v>1</v>
      </c>
      <c r="K9" s="25">
        <f t="shared" si="3"/>
        <v>44</v>
      </c>
      <c r="L9" s="26">
        <v>43</v>
      </c>
      <c r="M9" s="26">
        <v>1</v>
      </c>
      <c r="N9" s="27"/>
      <c r="O9" s="25">
        <f t="shared" si="7"/>
        <v>1</v>
      </c>
      <c r="P9" s="26">
        <v>0</v>
      </c>
      <c r="Q9" s="76">
        <v>1</v>
      </c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1</v>
      </c>
      <c r="D16" s="21">
        <f>SUM(D17:D23)</f>
        <v>0</v>
      </c>
      <c r="E16" s="21">
        <f>SUM(E17:E23)</f>
        <v>1</v>
      </c>
      <c r="F16" s="22">
        <f>SUM(F17:F23)</f>
        <v>0</v>
      </c>
      <c r="G16" s="20">
        <f t="shared" si="2"/>
        <v>1</v>
      </c>
      <c r="H16" s="21">
        <f>SUM(H17:H23)</f>
        <v>0</v>
      </c>
      <c r="I16" s="21">
        <f>SUM(I17:I23)</f>
        <v>1</v>
      </c>
      <c r="J16" s="22">
        <f>SUM(J17:J23)</f>
        <v>0</v>
      </c>
      <c r="K16" s="20">
        <f t="shared" si="3"/>
        <v>2</v>
      </c>
      <c r="L16" s="21">
        <f>SUM(L17:L23)</f>
        <v>2</v>
      </c>
      <c r="M16" s="21">
        <f>SUM(M17:M23)</f>
        <v>0</v>
      </c>
      <c r="N16" s="22">
        <f>SUM(N17:N23)</f>
        <v>0</v>
      </c>
      <c r="O16" s="20">
        <f t="shared" si="7"/>
        <v>1</v>
      </c>
      <c r="P16" s="21">
        <f>SUM(P17:P23)</f>
        <v>1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1</v>
      </c>
      <c r="D17" s="26"/>
      <c r="E17" s="26">
        <v>1</v>
      </c>
      <c r="F17" s="27"/>
      <c r="G17" s="25">
        <f t="shared" si="2"/>
        <v>1</v>
      </c>
      <c r="H17" s="26"/>
      <c r="I17" s="26">
        <v>1</v>
      </c>
      <c r="J17" s="27"/>
      <c r="K17" s="25">
        <f t="shared" si="3"/>
        <v>2</v>
      </c>
      <c r="L17" s="26">
        <v>2</v>
      </c>
      <c r="M17" s="26"/>
      <c r="N17" s="27"/>
      <c r="O17" s="25">
        <f t="shared" si="7"/>
        <v>1</v>
      </c>
      <c r="P17" s="76">
        <v>1</v>
      </c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1</v>
      </c>
      <c r="D24" s="21">
        <f>SUM(D25:D26)</f>
        <v>0</v>
      </c>
      <c r="E24" s="21">
        <f>SUM(E25:E26)</f>
        <v>1</v>
      </c>
      <c r="F24" s="22">
        <f>SUM(F25:F26)</f>
        <v>0</v>
      </c>
      <c r="G24" s="20">
        <f t="shared" si="2"/>
        <v>1</v>
      </c>
      <c r="H24" s="21">
        <f>SUM(H25:H26)</f>
        <v>0</v>
      </c>
      <c r="I24" s="21">
        <f>SUM(I25:I26)</f>
        <v>1</v>
      </c>
      <c r="J24" s="22">
        <f>SUM(J25:J26)</f>
        <v>0</v>
      </c>
      <c r="K24" s="20">
        <f t="shared" si="3"/>
        <v>2</v>
      </c>
      <c r="L24" s="21">
        <f>SUM(L25:L26)</f>
        <v>2</v>
      </c>
      <c r="M24" s="21">
        <f>SUM(M25:M26)</f>
        <v>0</v>
      </c>
      <c r="N24" s="22">
        <f>SUM(N25:N26)</f>
        <v>0</v>
      </c>
      <c r="O24" s="20">
        <f t="shared" si="7"/>
        <v>1</v>
      </c>
      <c r="P24" s="21">
        <f>SUM(P25:P26)</f>
        <v>1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1</v>
      </c>
      <c r="D26" s="26"/>
      <c r="E26" s="26">
        <v>1</v>
      </c>
      <c r="F26" s="27"/>
      <c r="G26" s="25">
        <f t="shared" si="2"/>
        <v>1</v>
      </c>
      <c r="H26" s="26"/>
      <c r="I26" s="26">
        <v>1</v>
      </c>
      <c r="J26" s="27"/>
      <c r="K26" s="25">
        <f t="shared" si="3"/>
        <v>2</v>
      </c>
      <c r="L26" s="26">
        <v>2</v>
      </c>
      <c r="M26" s="26"/>
      <c r="N26" s="27"/>
      <c r="O26" s="25">
        <f t="shared" si="7"/>
        <v>1</v>
      </c>
      <c r="P26" s="76">
        <v>1</v>
      </c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2</v>
      </c>
      <c r="D27" s="21">
        <f>SUM(D28:D33)</f>
        <v>0</v>
      </c>
      <c r="E27" s="21">
        <f>SUM(E28:E33)</f>
        <v>2</v>
      </c>
      <c r="F27" s="22">
        <f>SUM(F28:F33)</f>
        <v>0</v>
      </c>
      <c r="G27" s="20">
        <f t="shared" si="2"/>
        <v>2</v>
      </c>
      <c r="H27" s="21">
        <f>SUM(H28:H33)</f>
        <v>0</v>
      </c>
      <c r="I27" s="21">
        <f>SUM(I28:I33)</f>
        <v>2</v>
      </c>
      <c r="J27" s="22">
        <f>SUM(J28:J33)</f>
        <v>0</v>
      </c>
      <c r="K27" s="20">
        <f t="shared" si="3"/>
        <v>4</v>
      </c>
      <c r="L27" s="21">
        <f>SUM(L28:L33)</f>
        <v>4</v>
      </c>
      <c r="M27" s="21">
        <f>SUM(M28:M33)</f>
        <v>0</v>
      </c>
      <c r="N27" s="22">
        <f>SUM(N28:N33)</f>
        <v>0</v>
      </c>
      <c r="O27" s="20">
        <f t="shared" si="7"/>
        <v>2</v>
      </c>
      <c r="P27" s="21">
        <f>SUM(P28:P33)</f>
        <v>2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1</v>
      </c>
      <c r="D29" s="26"/>
      <c r="E29" s="26">
        <v>1</v>
      </c>
      <c r="F29" s="27"/>
      <c r="G29" s="25">
        <f t="shared" si="2"/>
        <v>1</v>
      </c>
      <c r="H29" s="26"/>
      <c r="I29" s="26">
        <v>1</v>
      </c>
      <c r="J29" s="27"/>
      <c r="K29" s="25">
        <f t="shared" si="3"/>
        <v>2</v>
      </c>
      <c r="L29" s="26">
        <v>2</v>
      </c>
      <c r="M29" s="26"/>
      <c r="N29" s="27"/>
      <c r="O29" s="25">
        <f t="shared" si="7"/>
        <v>1</v>
      </c>
      <c r="P29" s="26">
        <v>1</v>
      </c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1</v>
      </c>
      <c r="D31" s="26"/>
      <c r="E31" s="26">
        <v>1</v>
      </c>
      <c r="F31" s="27"/>
      <c r="G31" s="25">
        <f t="shared" si="2"/>
        <v>1</v>
      </c>
      <c r="H31" s="26"/>
      <c r="I31" s="26">
        <v>1</v>
      </c>
      <c r="J31" s="27"/>
      <c r="K31" s="25">
        <f t="shared" si="3"/>
        <v>2</v>
      </c>
      <c r="L31" s="26">
        <v>2</v>
      </c>
      <c r="M31" s="26"/>
      <c r="N31" s="27"/>
      <c r="O31" s="25">
        <f t="shared" si="7"/>
        <v>1</v>
      </c>
      <c r="P31" s="26">
        <v>1</v>
      </c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1</v>
      </c>
      <c r="D34" s="21">
        <f>SUM(D36:D37)</f>
        <v>0</v>
      </c>
      <c r="E34" s="21">
        <f>SUM(E36:E37)</f>
        <v>1</v>
      </c>
      <c r="F34" s="22">
        <f>SUM(F36:F37)</f>
        <v>0</v>
      </c>
      <c r="G34" s="20">
        <f t="shared" si="2"/>
        <v>1</v>
      </c>
      <c r="H34" s="21">
        <f>SUM(H36:H37)</f>
        <v>0</v>
      </c>
      <c r="I34" s="21">
        <f>SUM(I36:I37)</f>
        <v>1</v>
      </c>
      <c r="J34" s="22">
        <f>SUM(J36:J37)</f>
        <v>0</v>
      </c>
      <c r="K34" s="20">
        <f t="shared" si="3"/>
        <v>2</v>
      </c>
      <c r="L34" s="21">
        <f>SUM(L36:L37)</f>
        <v>2</v>
      </c>
      <c r="M34" s="21">
        <f>SUM(M36:M37)</f>
        <v>0</v>
      </c>
      <c r="N34" s="22">
        <f>SUM(N36:N37)</f>
        <v>0</v>
      </c>
      <c r="O34" s="20">
        <f t="shared" si="7"/>
        <v>1</v>
      </c>
      <c r="P34" s="21">
        <f>SUM(P36:P37)</f>
        <v>1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>
        <v>1</v>
      </c>
      <c r="F36" s="27"/>
      <c r="G36" s="25"/>
      <c r="H36" s="26"/>
      <c r="I36" s="26">
        <v>1</v>
      </c>
      <c r="J36" s="27"/>
      <c r="K36" s="25"/>
      <c r="L36" s="26">
        <v>2</v>
      </c>
      <c r="M36" s="26"/>
      <c r="N36" s="27"/>
      <c r="O36" s="25"/>
      <c r="P36" s="76">
        <v>1</v>
      </c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43"/>
  <sheetViews>
    <sheetView zoomScaleNormal="100" workbookViewId="0">
      <pane xSplit="2" ySplit="6" topLeftCell="C7" activePane="bottomRight" state="frozen"/>
      <selection activeCell="N27" sqref="N27:N28"/>
      <selection pane="topRight" activeCell="N27" sqref="N27:N28"/>
      <selection pane="bottomLeft" activeCell="N27" sqref="N27:N28"/>
      <selection pane="bottomRight" activeCell="J10" sqref="J10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233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8</v>
      </c>
      <c r="D6" s="18">
        <f t="shared" ref="D6:AT6" si="1">SUM(D7+D14+D16+D24+D27+D34)</f>
        <v>0</v>
      </c>
      <c r="E6" s="18">
        <f t="shared" si="1"/>
        <v>7</v>
      </c>
      <c r="F6" s="18">
        <f t="shared" si="1"/>
        <v>1</v>
      </c>
      <c r="G6" s="18">
        <f t="shared" si="1"/>
        <v>8</v>
      </c>
      <c r="H6" s="18">
        <f t="shared" si="1"/>
        <v>0</v>
      </c>
      <c r="I6" s="18">
        <f t="shared" si="1"/>
        <v>7</v>
      </c>
      <c r="J6" s="18">
        <f t="shared" si="1"/>
        <v>1</v>
      </c>
      <c r="K6" s="18">
        <f t="shared" si="1"/>
        <v>23</v>
      </c>
      <c r="L6" s="18">
        <f t="shared" si="1"/>
        <v>22</v>
      </c>
      <c r="M6" s="18">
        <f t="shared" si="1"/>
        <v>1</v>
      </c>
      <c r="N6" s="18">
        <f t="shared" si="1"/>
        <v>0</v>
      </c>
      <c r="O6" s="18">
        <f t="shared" si="1"/>
        <v>8</v>
      </c>
      <c r="P6" s="18">
        <f t="shared" si="1"/>
        <v>8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</v>
      </c>
      <c r="D7" s="21">
        <f>SUM(D8:D13)</f>
        <v>0</v>
      </c>
      <c r="E7" s="21">
        <f>SUM(E8:E13)</f>
        <v>1</v>
      </c>
      <c r="F7" s="22">
        <f>SUM(F8:F13)</f>
        <v>1</v>
      </c>
      <c r="G7" s="20">
        <f t="shared" ref="G7:G37" si="2">SUM(H7:J7)</f>
        <v>2</v>
      </c>
      <c r="H7" s="21">
        <f>SUM(H8:H13)</f>
        <v>0</v>
      </c>
      <c r="I7" s="21">
        <f>SUM(I8:I13)</f>
        <v>1</v>
      </c>
      <c r="J7" s="22">
        <f>SUM(J8:J13)</f>
        <v>1</v>
      </c>
      <c r="K7" s="20">
        <f t="shared" ref="K7:K37" si="3">SUM(L7:N7)</f>
        <v>13</v>
      </c>
      <c r="L7" s="21">
        <f t="shared" ref="L7:Q7" si="4">SUM(L8:L13)</f>
        <v>12</v>
      </c>
      <c r="M7" s="21">
        <f t="shared" si="4"/>
        <v>1</v>
      </c>
      <c r="N7" s="22">
        <f t="shared" si="4"/>
        <v>0</v>
      </c>
      <c r="O7" s="20">
        <f t="shared" si="4"/>
        <v>2</v>
      </c>
      <c r="P7" s="21">
        <f t="shared" si="4"/>
        <v>2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1</v>
      </c>
      <c r="D8" s="26"/>
      <c r="E8" s="26">
        <v>1</v>
      </c>
      <c r="F8" s="27"/>
      <c r="G8" s="25">
        <f t="shared" si="2"/>
        <v>1</v>
      </c>
      <c r="H8" s="26"/>
      <c r="I8" s="26">
        <v>1</v>
      </c>
      <c r="J8" s="27"/>
      <c r="K8" s="25">
        <f t="shared" si="3"/>
        <v>6</v>
      </c>
      <c r="L8" s="26">
        <v>6</v>
      </c>
      <c r="M8" s="26"/>
      <c r="N8" s="27"/>
      <c r="O8" s="25">
        <f t="shared" ref="O8:O37" si="7">SUM(P8+Q8+R8+U8)</f>
        <v>1</v>
      </c>
      <c r="P8" s="26">
        <v>1</v>
      </c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1</v>
      </c>
      <c r="D9" s="26"/>
      <c r="E9" s="76"/>
      <c r="F9" s="148">
        <v>1</v>
      </c>
      <c r="G9" s="25">
        <f t="shared" si="2"/>
        <v>1</v>
      </c>
      <c r="H9" s="26"/>
      <c r="I9" s="76"/>
      <c r="J9" s="148">
        <v>1</v>
      </c>
      <c r="K9" s="25">
        <f t="shared" si="3"/>
        <v>7</v>
      </c>
      <c r="L9" s="26">
        <v>6</v>
      </c>
      <c r="M9" s="26">
        <v>1</v>
      </c>
      <c r="N9" s="27"/>
      <c r="O9" s="25">
        <f t="shared" si="7"/>
        <v>1</v>
      </c>
      <c r="P9" s="26">
        <v>1</v>
      </c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1</v>
      </c>
      <c r="D16" s="21">
        <f>SUM(D17:D23)</f>
        <v>0</v>
      </c>
      <c r="E16" s="21">
        <f>SUM(E17:E23)</f>
        <v>1</v>
      </c>
      <c r="F16" s="22">
        <f>SUM(F17:F23)</f>
        <v>0</v>
      </c>
      <c r="G16" s="20">
        <f t="shared" si="2"/>
        <v>1</v>
      </c>
      <c r="H16" s="21">
        <f>SUM(H17:H23)</f>
        <v>0</v>
      </c>
      <c r="I16" s="21">
        <f>SUM(I17:I23)</f>
        <v>1</v>
      </c>
      <c r="J16" s="22">
        <f>SUM(J17:J23)</f>
        <v>0</v>
      </c>
      <c r="K16" s="20">
        <f t="shared" si="3"/>
        <v>2</v>
      </c>
      <c r="L16" s="21">
        <f>SUM(L17:L23)</f>
        <v>2</v>
      </c>
      <c r="M16" s="21">
        <f>SUM(M17:M23)</f>
        <v>0</v>
      </c>
      <c r="N16" s="22">
        <f>SUM(N17:N23)</f>
        <v>0</v>
      </c>
      <c r="O16" s="20">
        <f t="shared" si="7"/>
        <v>1</v>
      </c>
      <c r="P16" s="21">
        <f>SUM(P17:P23)</f>
        <v>1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1</v>
      </c>
      <c r="D17" s="26"/>
      <c r="E17" s="26">
        <v>1</v>
      </c>
      <c r="F17" s="27"/>
      <c r="G17" s="25">
        <f t="shared" si="2"/>
        <v>1</v>
      </c>
      <c r="H17" s="26"/>
      <c r="I17" s="26">
        <v>1</v>
      </c>
      <c r="J17" s="27"/>
      <c r="K17" s="25">
        <f t="shared" si="3"/>
        <v>2</v>
      </c>
      <c r="L17" s="26">
        <v>2</v>
      </c>
      <c r="M17" s="26"/>
      <c r="N17" s="27"/>
      <c r="O17" s="25">
        <f t="shared" si="7"/>
        <v>1</v>
      </c>
      <c r="P17" s="76">
        <v>1</v>
      </c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3.25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1</v>
      </c>
      <c r="D24" s="21">
        <f>SUM(D25:D26)</f>
        <v>0</v>
      </c>
      <c r="E24" s="21">
        <f>SUM(E25:E26)</f>
        <v>1</v>
      </c>
      <c r="F24" s="22">
        <f>SUM(F25:F26)</f>
        <v>0</v>
      </c>
      <c r="G24" s="20">
        <f t="shared" si="2"/>
        <v>1</v>
      </c>
      <c r="H24" s="21">
        <f>SUM(H25:H26)</f>
        <v>0</v>
      </c>
      <c r="I24" s="21">
        <f>SUM(I25:I26)</f>
        <v>1</v>
      </c>
      <c r="J24" s="22">
        <f>SUM(J25:J26)</f>
        <v>0</v>
      </c>
      <c r="K24" s="20">
        <f t="shared" si="3"/>
        <v>2</v>
      </c>
      <c r="L24" s="21">
        <f>SUM(L25:L26)</f>
        <v>2</v>
      </c>
      <c r="M24" s="21">
        <f>SUM(M25:M26)</f>
        <v>0</v>
      </c>
      <c r="N24" s="22">
        <f>SUM(N25:N26)</f>
        <v>0</v>
      </c>
      <c r="O24" s="20">
        <f t="shared" si="7"/>
        <v>1</v>
      </c>
      <c r="P24" s="21">
        <f>SUM(P25:P26)</f>
        <v>1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1</v>
      </c>
      <c r="D26" s="26"/>
      <c r="E26" s="26">
        <v>1</v>
      </c>
      <c r="F26" s="27"/>
      <c r="G26" s="25">
        <f t="shared" si="2"/>
        <v>1</v>
      </c>
      <c r="H26" s="26"/>
      <c r="I26" s="26">
        <v>1</v>
      </c>
      <c r="J26" s="27"/>
      <c r="K26" s="25">
        <f t="shared" si="3"/>
        <v>2</v>
      </c>
      <c r="L26" s="26">
        <v>2</v>
      </c>
      <c r="M26" s="26"/>
      <c r="N26" s="27"/>
      <c r="O26" s="25">
        <f t="shared" si="7"/>
        <v>1</v>
      </c>
      <c r="P26" s="76">
        <v>1</v>
      </c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2</v>
      </c>
      <c r="D27" s="21">
        <f>SUM(D28:D33)</f>
        <v>0</v>
      </c>
      <c r="E27" s="21">
        <f>SUM(E28:E33)</f>
        <v>2</v>
      </c>
      <c r="F27" s="22">
        <f>SUM(F28:F33)</f>
        <v>0</v>
      </c>
      <c r="G27" s="20">
        <f t="shared" si="2"/>
        <v>2</v>
      </c>
      <c r="H27" s="21">
        <f>SUM(H28:H33)</f>
        <v>0</v>
      </c>
      <c r="I27" s="21">
        <f>SUM(I28:I33)</f>
        <v>2</v>
      </c>
      <c r="J27" s="22">
        <f>SUM(J28:J33)</f>
        <v>0</v>
      </c>
      <c r="K27" s="20">
        <f t="shared" si="3"/>
        <v>4</v>
      </c>
      <c r="L27" s="21">
        <f>SUM(L28:L33)</f>
        <v>4</v>
      </c>
      <c r="M27" s="21">
        <f>SUM(M28:M33)</f>
        <v>0</v>
      </c>
      <c r="N27" s="22">
        <f>SUM(N28:N33)</f>
        <v>0</v>
      </c>
      <c r="O27" s="20">
        <f t="shared" si="7"/>
        <v>2</v>
      </c>
      <c r="P27" s="21">
        <f>SUM(P28:P33)</f>
        <v>2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1</v>
      </c>
      <c r="D29" s="26"/>
      <c r="E29" s="26">
        <v>1</v>
      </c>
      <c r="F29" s="27"/>
      <c r="G29" s="25">
        <f t="shared" si="2"/>
        <v>1</v>
      </c>
      <c r="H29" s="26"/>
      <c r="I29" s="26">
        <v>1</v>
      </c>
      <c r="J29" s="27"/>
      <c r="K29" s="25">
        <f t="shared" si="3"/>
        <v>2</v>
      </c>
      <c r="L29" s="26">
        <v>2</v>
      </c>
      <c r="M29" s="26"/>
      <c r="N29" s="27"/>
      <c r="O29" s="25">
        <f t="shared" si="7"/>
        <v>1</v>
      </c>
      <c r="P29" s="26">
        <v>1</v>
      </c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1</v>
      </c>
      <c r="D31" s="26"/>
      <c r="E31" s="26">
        <v>1</v>
      </c>
      <c r="F31" s="27"/>
      <c r="G31" s="25">
        <f t="shared" si="2"/>
        <v>1</v>
      </c>
      <c r="H31" s="26"/>
      <c r="I31" s="26">
        <v>1</v>
      </c>
      <c r="J31" s="27"/>
      <c r="K31" s="25">
        <f t="shared" si="3"/>
        <v>2</v>
      </c>
      <c r="L31" s="26">
        <v>2</v>
      </c>
      <c r="M31" s="26"/>
      <c r="N31" s="27"/>
      <c r="O31" s="25">
        <f t="shared" si="7"/>
        <v>1</v>
      </c>
      <c r="P31" s="26">
        <v>1</v>
      </c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2</v>
      </c>
      <c r="D34" s="21">
        <f>SUM(D36:D37)</f>
        <v>0</v>
      </c>
      <c r="E34" s="21">
        <f>SUM(E36:E37)</f>
        <v>2</v>
      </c>
      <c r="F34" s="22">
        <f>SUM(F36:F37)</f>
        <v>0</v>
      </c>
      <c r="G34" s="20">
        <f t="shared" si="2"/>
        <v>2</v>
      </c>
      <c r="H34" s="21">
        <f>SUM(H36:H37)</f>
        <v>0</v>
      </c>
      <c r="I34" s="21">
        <f>SUM(I36:I37)</f>
        <v>2</v>
      </c>
      <c r="J34" s="22">
        <f>SUM(J36:J37)</f>
        <v>0</v>
      </c>
      <c r="K34" s="20">
        <f t="shared" si="3"/>
        <v>2</v>
      </c>
      <c r="L34" s="21">
        <f>SUM(L36:L37)</f>
        <v>2</v>
      </c>
      <c r="M34" s="21">
        <f>SUM(M36:M37)</f>
        <v>0</v>
      </c>
      <c r="N34" s="22">
        <f>SUM(N36:N37)</f>
        <v>0</v>
      </c>
      <c r="O34" s="20">
        <f t="shared" si="7"/>
        <v>2</v>
      </c>
      <c r="P34" s="21">
        <f>SUM(P36:P37)</f>
        <v>2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>
        <v>2</v>
      </c>
      <c r="F36" s="27"/>
      <c r="G36" s="25"/>
      <c r="H36" s="26"/>
      <c r="I36" s="26">
        <v>2</v>
      </c>
      <c r="J36" s="27"/>
      <c r="K36" s="25"/>
      <c r="L36" s="26">
        <v>2</v>
      </c>
      <c r="M36" s="26"/>
      <c r="N36" s="27"/>
      <c r="O36" s="25"/>
      <c r="P36" s="26">
        <v>2</v>
      </c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43"/>
  <sheetViews>
    <sheetView workbookViewId="0">
      <pane xSplit="2" ySplit="6" topLeftCell="C7" activePane="bottomRight" state="frozen"/>
      <selection activeCell="N27" sqref="N27:N28"/>
      <selection pane="topRight" activeCell="N27" sqref="N27:N28"/>
      <selection pane="bottomLeft" activeCell="N27" sqref="N27:N28"/>
      <selection pane="bottomRight" activeCell="J11" sqref="J11"/>
    </sheetView>
  </sheetViews>
  <sheetFormatPr defaultRowHeight="16.5" outlineLevelCol="1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 outlineLevel="1"/>
    <col min="35" max="40" width="10.625" style="5" customWidth="1" outlineLevel="1"/>
    <col min="41" max="41" width="10.75" style="5" customWidth="1" outlineLevel="1"/>
    <col min="42" max="42" width="10.5" style="4" customWidth="1" outlineLevel="1"/>
    <col min="43" max="43" width="12.875" style="4" customWidth="1" outlineLevel="1"/>
    <col min="44" max="44" width="10.75" style="4" customWidth="1" outlineLevel="1"/>
    <col min="45" max="45" width="12" style="4" customWidth="1" outlineLevel="1"/>
    <col min="46" max="46" width="13.75" style="4" customWidth="1" outlineLevel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14" si="0">SUM(D6:F6)</f>
        <v>8</v>
      </c>
      <c r="D6" s="18">
        <f t="shared" ref="D6:AT6" si="1">SUM(D7+D14+D16+D24+D27+D34)</f>
        <v>2</v>
      </c>
      <c r="E6" s="18">
        <f t="shared" si="1"/>
        <v>2</v>
      </c>
      <c r="F6" s="18">
        <f t="shared" si="1"/>
        <v>4</v>
      </c>
      <c r="G6" s="18">
        <f t="shared" si="1"/>
        <v>8</v>
      </c>
      <c r="H6" s="18">
        <f t="shared" si="1"/>
        <v>2</v>
      </c>
      <c r="I6" s="18">
        <f t="shared" si="1"/>
        <v>2</v>
      </c>
      <c r="J6" s="18">
        <f t="shared" si="1"/>
        <v>4</v>
      </c>
      <c r="K6" s="18">
        <f t="shared" si="1"/>
        <v>92</v>
      </c>
      <c r="L6" s="18">
        <f t="shared" si="1"/>
        <v>90</v>
      </c>
      <c r="M6" s="18">
        <f t="shared" si="1"/>
        <v>2</v>
      </c>
      <c r="N6" s="18">
        <f t="shared" si="1"/>
        <v>0</v>
      </c>
      <c r="O6" s="18">
        <f t="shared" si="1"/>
        <v>8</v>
      </c>
      <c r="P6" s="18">
        <f t="shared" si="1"/>
        <v>7</v>
      </c>
      <c r="Q6" s="18">
        <f t="shared" si="1"/>
        <v>0</v>
      </c>
      <c r="R6" s="18">
        <f t="shared" si="1"/>
        <v>1</v>
      </c>
      <c r="S6" s="18">
        <f t="shared" si="1"/>
        <v>1</v>
      </c>
      <c r="T6" s="18">
        <f t="shared" si="1"/>
        <v>0</v>
      </c>
      <c r="U6" s="18">
        <f t="shared" si="1"/>
        <v>0</v>
      </c>
      <c r="V6" s="18">
        <f t="shared" si="1"/>
        <v>10</v>
      </c>
      <c r="W6" s="18">
        <f t="shared" si="1"/>
        <v>10</v>
      </c>
      <c r="X6" s="18">
        <f t="shared" si="1"/>
        <v>0</v>
      </c>
      <c r="Y6" s="18">
        <f t="shared" si="1"/>
        <v>10</v>
      </c>
      <c r="Z6" s="18">
        <f t="shared" si="1"/>
        <v>0</v>
      </c>
      <c r="AA6" s="18">
        <f t="shared" si="1"/>
        <v>10</v>
      </c>
      <c r="AB6" s="18">
        <f t="shared" si="1"/>
        <v>0</v>
      </c>
      <c r="AC6" s="18">
        <f t="shared" si="1"/>
        <v>10</v>
      </c>
      <c r="AD6" s="18">
        <f t="shared" si="1"/>
        <v>0</v>
      </c>
      <c r="AE6" s="18">
        <f t="shared" si="1"/>
        <v>10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</v>
      </c>
      <c r="D7" s="21">
        <f>SUM(D8:D13)</f>
        <v>0</v>
      </c>
      <c r="E7" s="21">
        <f>SUM(E8:E13)</f>
        <v>0</v>
      </c>
      <c r="F7" s="22">
        <f>SUM(F8:F13)</f>
        <v>2</v>
      </c>
      <c r="G7" s="20">
        <f t="shared" ref="G7:G37" si="2">SUM(H7:J7)</f>
        <v>2</v>
      </c>
      <c r="H7" s="21">
        <f>SUM(H8:H13)</f>
        <v>0</v>
      </c>
      <c r="I7" s="21">
        <f>SUM(I8:I13)</f>
        <v>0</v>
      </c>
      <c r="J7" s="22">
        <f>SUM(J8:J13)</f>
        <v>2</v>
      </c>
      <c r="K7" s="20">
        <f t="shared" ref="K7:K37" si="3">SUM(L7:N7)</f>
        <v>88</v>
      </c>
      <c r="L7" s="21">
        <f t="shared" ref="L7:Q7" si="4">SUM(L8:L13)</f>
        <v>86</v>
      </c>
      <c r="M7" s="21">
        <f t="shared" si="4"/>
        <v>2</v>
      </c>
      <c r="N7" s="22">
        <f t="shared" si="4"/>
        <v>0</v>
      </c>
      <c r="O7" s="20">
        <f t="shared" si="4"/>
        <v>2</v>
      </c>
      <c r="P7" s="21">
        <f t="shared" si="4"/>
        <v>1</v>
      </c>
      <c r="Q7" s="21">
        <f t="shared" si="4"/>
        <v>0</v>
      </c>
      <c r="R7" s="21">
        <f t="shared" ref="R7:R37" si="5">SUM(S7:T7)</f>
        <v>1</v>
      </c>
      <c r="S7" s="21">
        <f t="shared" ref="S7:AT7" si="6">SUM(S8:S13)</f>
        <v>1</v>
      </c>
      <c r="T7" s="21">
        <f t="shared" si="6"/>
        <v>0</v>
      </c>
      <c r="U7" s="22">
        <f t="shared" si="6"/>
        <v>0</v>
      </c>
      <c r="V7" s="20">
        <f t="shared" si="6"/>
        <v>10</v>
      </c>
      <c r="W7" s="21">
        <f t="shared" si="6"/>
        <v>10</v>
      </c>
      <c r="X7" s="22">
        <f t="shared" si="6"/>
        <v>0</v>
      </c>
      <c r="Y7" s="20">
        <f t="shared" si="6"/>
        <v>10</v>
      </c>
      <c r="Z7" s="21">
        <f t="shared" si="6"/>
        <v>0</v>
      </c>
      <c r="AA7" s="21">
        <f t="shared" si="6"/>
        <v>10</v>
      </c>
      <c r="AB7" s="21">
        <f t="shared" si="6"/>
        <v>0</v>
      </c>
      <c r="AC7" s="21">
        <f t="shared" si="6"/>
        <v>10</v>
      </c>
      <c r="AD7" s="21">
        <f t="shared" si="6"/>
        <v>0</v>
      </c>
      <c r="AE7" s="21">
        <f t="shared" si="6"/>
        <v>10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1</v>
      </c>
      <c r="D8" s="26"/>
      <c r="E8" s="76"/>
      <c r="F8" s="148">
        <v>1</v>
      </c>
      <c r="G8" s="25">
        <f t="shared" si="2"/>
        <v>1</v>
      </c>
      <c r="H8" s="26"/>
      <c r="I8" s="76"/>
      <c r="J8" s="26">
        <v>1</v>
      </c>
      <c r="K8" s="25">
        <f t="shared" si="3"/>
        <v>44</v>
      </c>
      <c r="L8" s="26">
        <v>43</v>
      </c>
      <c r="M8" s="26">
        <v>1</v>
      </c>
      <c r="N8" s="27"/>
      <c r="O8" s="25">
        <f t="shared" ref="O8:O37" si="7">SUM(P8+Q8+R8+U8)</f>
        <v>1</v>
      </c>
      <c r="P8" s="76">
        <v>1</v>
      </c>
      <c r="Q8" s="7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1</v>
      </c>
      <c r="D9" s="26"/>
      <c r="E9" s="76"/>
      <c r="F9" s="148">
        <v>1</v>
      </c>
      <c r="G9" s="25">
        <f t="shared" si="2"/>
        <v>1</v>
      </c>
      <c r="H9" s="26"/>
      <c r="I9" s="76"/>
      <c r="J9" s="26">
        <v>1</v>
      </c>
      <c r="K9" s="25">
        <f t="shared" si="3"/>
        <v>44</v>
      </c>
      <c r="L9" s="26">
        <v>43</v>
      </c>
      <c r="M9" s="76">
        <v>1</v>
      </c>
      <c r="N9" s="27"/>
      <c r="O9" s="25">
        <f t="shared" si="7"/>
        <v>1</v>
      </c>
      <c r="P9" s="76"/>
      <c r="Q9" s="26"/>
      <c r="R9" s="28">
        <f t="shared" si="5"/>
        <v>1</v>
      </c>
      <c r="S9" s="76">
        <v>1</v>
      </c>
      <c r="T9" s="26"/>
      <c r="U9" s="27"/>
      <c r="V9" s="25">
        <f t="shared" si="8"/>
        <v>10</v>
      </c>
      <c r="W9" s="76">
        <v>10</v>
      </c>
      <c r="X9" s="27"/>
      <c r="Y9" s="25">
        <f t="shared" si="9"/>
        <v>10</v>
      </c>
      <c r="Z9" s="29">
        <f t="shared" si="10"/>
        <v>0</v>
      </c>
      <c r="AA9" s="29">
        <f t="shared" si="10"/>
        <v>10</v>
      </c>
      <c r="AB9" s="29">
        <f t="shared" si="10"/>
        <v>0</v>
      </c>
      <c r="AC9" s="28">
        <f t="shared" si="11"/>
        <v>10</v>
      </c>
      <c r="AD9" s="26"/>
      <c r="AE9" s="76">
        <v>10</v>
      </c>
      <c r="AF9" s="7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ref="C15:C37" si="16">SUM(D15:F15)</f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7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16"/>
        <v>6</v>
      </c>
      <c r="D16" s="21">
        <f>SUM(D17:D23)</f>
        <v>2</v>
      </c>
      <c r="E16" s="21">
        <f>SUM(E17:E23)</f>
        <v>2</v>
      </c>
      <c r="F16" s="22">
        <f>SUM(F17:F23)</f>
        <v>2</v>
      </c>
      <c r="G16" s="20">
        <f t="shared" si="2"/>
        <v>6</v>
      </c>
      <c r="H16" s="21">
        <f>SUM(H17:H23)</f>
        <v>2</v>
      </c>
      <c r="I16" s="21">
        <f>SUM(I17:I23)</f>
        <v>2</v>
      </c>
      <c r="J16" s="22">
        <f>SUM(J17:J23)</f>
        <v>2</v>
      </c>
      <c r="K16" s="20">
        <f t="shared" si="3"/>
        <v>4</v>
      </c>
      <c r="L16" s="21">
        <f>SUM(L17:L23)</f>
        <v>4</v>
      </c>
      <c r="M16" s="21">
        <f>SUM(M17:M23)</f>
        <v>0</v>
      </c>
      <c r="N16" s="22">
        <f>SUM(N17:N23)</f>
        <v>0</v>
      </c>
      <c r="O16" s="20">
        <f t="shared" si="7"/>
        <v>6</v>
      </c>
      <c r="P16" s="21">
        <f>SUM(P17:P23)</f>
        <v>6</v>
      </c>
      <c r="Q16" s="21">
        <f>SUM(Q17:Q23)</f>
        <v>0</v>
      </c>
      <c r="R16" s="21">
        <f t="shared" si="5"/>
        <v>0</v>
      </c>
      <c r="S16" s="21">
        <f t="shared" ref="S16:X16" si="18">SUM(S17:S23)</f>
        <v>0</v>
      </c>
      <c r="T16" s="21">
        <f t="shared" si="18"/>
        <v>0</v>
      </c>
      <c r="U16" s="22">
        <f t="shared" si="18"/>
        <v>0</v>
      </c>
      <c r="V16" s="20">
        <f t="shared" si="18"/>
        <v>0</v>
      </c>
      <c r="W16" s="21">
        <f t="shared" si="18"/>
        <v>0</v>
      </c>
      <c r="X16" s="22">
        <f t="shared" si="18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9">SUM(AL17:AL23)</f>
        <v>0</v>
      </c>
      <c r="AM16" s="23">
        <f t="shared" si="19"/>
        <v>0</v>
      </c>
      <c r="AN16" s="23">
        <f t="shared" si="19"/>
        <v>0</v>
      </c>
      <c r="AO16" s="20">
        <f t="shared" si="19"/>
        <v>0</v>
      </c>
      <c r="AP16" s="21">
        <f t="shared" si="19"/>
        <v>0</v>
      </c>
      <c r="AQ16" s="22">
        <f t="shared" si="19"/>
        <v>0</v>
      </c>
      <c r="AR16" s="20">
        <f t="shared" si="19"/>
        <v>0</v>
      </c>
      <c r="AS16" s="21">
        <f t="shared" si="19"/>
        <v>0</v>
      </c>
      <c r="AT16" s="22">
        <f t="shared" si="19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16"/>
        <v>6</v>
      </c>
      <c r="D17" s="26">
        <v>2</v>
      </c>
      <c r="E17" s="26">
        <v>2</v>
      </c>
      <c r="F17" s="27">
        <v>2</v>
      </c>
      <c r="G17" s="25">
        <f t="shared" si="2"/>
        <v>6</v>
      </c>
      <c r="H17" s="26">
        <v>2</v>
      </c>
      <c r="I17" s="26">
        <v>2</v>
      </c>
      <c r="J17" s="27">
        <v>2</v>
      </c>
      <c r="K17" s="25">
        <f t="shared" si="3"/>
        <v>4</v>
      </c>
      <c r="L17" s="26">
        <v>4</v>
      </c>
      <c r="M17" s="26"/>
      <c r="N17" s="27"/>
      <c r="O17" s="25">
        <f t="shared" si="7"/>
        <v>6</v>
      </c>
      <c r="P17" s="76">
        <v>6</v>
      </c>
      <c r="Q17" s="26"/>
      <c r="R17" s="28">
        <f t="shared" si="5"/>
        <v>0</v>
      </c>
      <c r="S17" s="26"/>
      <c r="T17" s="26"/>
      <c r="U17" s="27"/>
      <c r="V17" s="25">
        <f t="shared" ref="V17:V23" si="20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16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20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16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20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16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20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16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20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16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20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16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20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16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1">SUM(S25:S26)</f>
        <v>0</v>
      </c>
      <c r="T24" s="21">
        <f t="shared" si="21"/>
        <v>0</v>
      </c>
      <c r="U24" s="22">
        <f t="shared" si="21"/>
        <v>0</v>
      </c>
      <c r="V24" s="20">
        <f t="shared" si="21"/>
        <v>0</v>
      </c>
      <c r="W24" s="21">
        <f t="shared" si="21"/>
        <v>0</v>
      </c>
      <c r="X24" s="22">
        <f t="shared" si="21"/>
        <v>0</v>
      </c>
      <c r="Y24" s="20">
        <f t="shared" si="9"/>
        <v>0</v>
      </c>
      <c r="Z24" s="21">
        <f t="shared" ref="Z24:AB37" si="22">SUM(AD24+AH24+AL24)</f>
        <v>0</v>
      </c>
      <c r="AA24" s="21">
        <f t="shared" si="22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3">SUM(AL25:AL26)</f>
        <v>0</v>
      </c>
      <c r="AM24" s="23">
        <f t="shared" si="23"/>
        <v>0</v>
      </c>
      <c r="AN24" s="23">
        <f t="shared" si="23"/>
        <v>0</v>
      </c>
      <c r="AO24" s="20">
        <f t="shared" si="23"/>
        <v>0</v>
      </c>
      <c r="AP24" s="21">
        <f t="shared" si="23"/>
        <v>0</v>
      </c>
      <c r="AQ24" s="22">
        <f t="shared" si="23"/>
        <v>0</v>
      </c>
      <c r="AR24" s="20">
        <f t="shared" si="23"/>
        <v>0</v>
      </c>
      <c r="AS24" s="21">
        <f t="shared" si="23"/>
        <v>0</v>
      </c>
      <c r="AT24" s="22">
        <f t="shared" si="23"/>
        <v>0</v>
      </c>
    </row>
    <row r="25" spans="1:46" ht="14.25" customHeight="1" x14ac:dyDescent="0.3">
      <c r="A25" s="231"/>
      <c r="B25" s="24" t="s">
        <v>203</v>
      </c>
      <c r="C25" s="25">
        <f t="shared" si="16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4">SUM(W25:X25)</f>
        <v>0</v>
      </c>
      <c r="W25" s="26"/>
      <c r="X25" s="27"/>
      <c r="Y25" s="25">
        <f t="shared" si="9"/>
        <v>0</v>
      </c>
      <c r="Z25" s="29">
        <f t="shared" si="22"/>
        <v>0</v>
      </c>
      <c r="AA25" s="29">
        <f t="shared" si="22"/>
        <v>0</v>
      </c>
      <c r="AB25" s="29">
        <f t="shared" si="22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16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4"/>
        <v>0</v>
      </c>
      <c r="W26" s="26"/>
      <c r="X26" s="27"/>
      <c r="Y26" s="25">
        <f t="shared" si="9"/>
        <v>0</v>
      </c>
      <c r="Z26" s="29">
        <f t="shared" si="22"/>
        <v>0</v>
      </c>
      <c r="AA26" s="29">
        <f t="shared" si="22"/>
        <v>0</v>
      </c>
      <c r="AB26" s="29">
        <f t="shared" si="22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16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5">SUM(S28:S33)</f>
        <v>0</v>
      </c>
      <c r="T27" s="21">
        <f t="shared" si="25"/>
        <v>0</v>
      </c>
      <c r="U27" s="22">
        <f t="shared" si="25"/>
        <v>0</v>
      </c>
      <c r="V27" s="20">
        <f t="shared" si="25"/>
        <v>0</v>
      </c>
      <c r="W27" s="21">
        <f t="shared" si="25"/>
        <v>0</v>
      </c>
      <c r="X27" s="22">
        <f t="shared" si="25"/>
        <v>0</v>
      </c>
      <c r="Y27" s="20">
        <f t="shared" si="9"/>
        <v>0</v>
      </c>
      <c r="Z27" s="21">
        <f t="shared" si="22"/>
        <v>0</v>
      </c>
      <c r="AA27" s="21">
        <f t="shared" si="22"/>
        <v>0</v>
      </c>
      <c r="AB27" s="21">
        <f t="shared" si="22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6">SUM(AL28:AL33)</f>
        <v>0</v>
      </c>
      <c r="AM27" s="23">
        <f t="shared" si="26"/>
        <v>0</v>
      </c>
      <c r="AN27" s="23">
        <f t="shared" si="26"/>
        <v>0</v>
      </c>
      <c r="AO27" s="20">
        <f t="shared" si="26"/>
        <v>0</v>
      </c>
      <c r="AP27" s="21">
        <f t="shared" si="26"/>
        <v>0</v>
      </c>
      <c r="AQ27" s="22">
        <f t="shared" si="26"/>
        <v>0</v>
      </c>
      <c r="AR27" s="20">
        <f t="shared" si="26"/>
        <v>0</v>
      </c>
      <c r="AS27" s="21">
        <f t="shared" si="26"/>
        <v>0</v>
      </c>
      <c r="AT27" s="22">
        <f t="shared" si="26"/>
        <v>0</v>
      </c>
    </row>
    <row r="28" spans="1:46" ht="14.25" customHeight="1" x14ac:dyDescent="0.3">
      <c r="A28" s="233"/>
      <c r="B28" s="60" t="s">
        <v>206</v>
      </c>
      <c r="C28" s="25">
        <f t="shared" si="16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7">SUM(W28:X28)</f>
        <v>0</v>
      </c>
      <c r="W28" s="26"/>
      <c r="X28" s="27"/>
      <c r="Y28" s="25">
        <f t="shared" si="9"/>
        <v>0</v>
      </c>
      <c r="Z28" s="29">
        <f t="shared" si="22"/>
        <v>0</v>
      </c>
      <c r="AA28" s="29">
        <f t="shared" si="22"/>
        <v>0</v>
      </c>
      <c r="AB28" s="29">
        <f t="shared" si="22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16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7"/>
        <v>0</v>
      </c>
      <c r="W29" s="26"/>
      <c r="X29" s="27"/>
      <c r="Y29" s="25">
        <f t="shared" si="9"/>
        <v>0</v>
      </c>
      <c r="Z29" s="29">
        <f t="shared" si="22"/>
        <v>0</v>
      </c>
      <c r="AA29" s="29">
        <f t="shared" si="22"/>
        <v>0</v>
      </c>
      <c r="AB29" s="29">
        <f t="shared" si="22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16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7"/>
        <v>0</v>
      </c>
      <c r="W30" s="26"/>
      <c r="X30" s="27"/>
      <c r="Y30" s="25">
        <f t="shared" si="9"/>
        <v>0</v>
      </c>
      <c r="Z30" s="29">
        <f t="shared" si="22"/>
        <v>0</v>
      </c>
      <c r="AA30" s="29">
        <f t="shared" si="22"/>
        <v>0</v>
      </c>
      <c r="AB30" s="29">
        <f t="shared" si="22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16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7"/>
        <v>0</v>
      </c>
      <c r="W31" s="26"/>
      <c r="X31" s="27"/>
      <c r="Y31" s="25">
        <f t="shared" si="9"/>
        <v>0</v>
      </c>
      <c r="Z31" s="29">
        <f t="shared" si="22"/>
        <v>0</v>
      </c>
      <c r="AA31" s="29">
        <f t="shared" si="22"/>
        <v>0</v>
      </c>
      <c r="AB31" s="29">
        <f t="shared" si="22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16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7"/>
        <v>0</v>
      </c>
      <c r="W32" s="26"/>
      <c r="X32" s="27"/>
      <c r="Y32" s="25">
        <f t="shared" si="9"/>
        <v>0</v>
      </c>
      <c r="Z32" s="29">
        <f t="shared" si="22"/>
        <v>0</v>
      </c>
      <c r="AA32" s="29">
        <f t="shared" si="22"/>
        <v>0</v>
      </c>
      <c r="AB32" s="29">
        <f t="shared" si="22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16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7"/>
        <v>0</v>
      </c>
      <c r="W33" s="48"/>
      <c r="X33" s="49"/>
      <c r="Y33" s="47">
        <f t="shared" si="9"/>
        <v>0</v>
      </c>
      <c r="Z33" s="51">
        <f t="shared" si="22"/>
        <v>0</v>
      </c>
      <c r="AA33" s="51">
        <f t="shared" si="22"/>
        <v>0</v>
      </c>
      <c r="AB33" s="51">
        <f t="shared" si="22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16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8">SUM(S36:S37)</f>
        <v>0</v>
      </c>
      <c r="T34" s="21">
        <f t="shared" si="28"/>
        <v>0</v>
      </c>
      <c r="U34" s="22">
        <f t="shared" si="28"/>
        <v>0</v>
      </c>
      <c r="V34" s="20">
        <f t="shared" si="28"/>
        <v>0</v>
      </c>
      <c r="W34" s="21">
        <f t="shared" si="28"/>
        <v>0</v>
      </c>
      <c r="X34" s="22">
        <f t="shared" si="28"/>
        <v>0</v>
      </c>
      <c r="Y34" s="20">
        <f t="shared" si="9"/>
        <v>0</v>
      </c>
      <c r="Z34" s="21">
        <f t="shared" si="22"/>
        <v>0</v>
      </c>
      <c r="AA34" s="21">
        <f t="shared" si="22"/>
        <v>0</v>
      </c>
      <c r="AB34" s="21">
        <f t="shared" si="22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9">SUM(AL36:AL37)</f>
        <v>0</v>
      </c>
      <c r="AM34" s="23">
        <f t="shared" si="29"/>
        <v>0</v>
      </c>
      <c r="AN34" s="23">
        <f t="shared" si="29"/>
        <v>0</v>
      </c>
      <c r="AO34" s="20">
        <f t="shared" si="29"/>
        <v>0</v>
      </c>
      <c r="AP34" s="21">
        <f t="shared" si="29"/>
        <v>0</v>
      </c>
      <c r="AQ34" s="22">
        <f t="shared" si="29"/>
        <v>0</v>
      </c>
      <c r="AR34" s="20">
        <f t="shared" si="29"/>
        <v>0</v>
      </c>
      <c r="AS34" s="21">
        <f t="shared" si="29"/>
        <v>0</v>
      </c>
      <c r="AT34" s="22">
        <f t="shared" si="29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16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30">SUM(W37:X37)</f>
        <v>0</v>
      </c>
      <c r="W37" s="26"/>
      <c r="X37" s="27"/>
      <c r="Y37" s="25">
        <f t="shared" si="9"/>
        <v>0</v>
      </c>
      <c r="Z37" s="29">
        <f t="shared" si="22"/>
        <v>0</v>
      </c>
      <c r="AA37" s="29">
        <f t="shared" si="22"/>
        <v>0</v>
      </c>
      <c r="AB37" s="29">
        <f t="shared" si="22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73" customFormat="1" ht="13.5" x14ac:dyDescent="0.3">
      <c r="A40" s="72" t="s">
        <v>215</v>
      </c>
      <c r="AI40" s="74"/>
      <c r="AJ40" s="74"/>
      <c r="AK40" s="74"/>
      <c r="AL40" s="74"/>
      <c r="AM40" s="74"/>
      <c r="AN40" s="74"/>
      <c r="AO40" s="74"/>
    </row>
    <row r="41" spans="1:46" s="73" customFormat="1" ht="13.5" x14ac:dyDescent="0.3">
      <c r="A41" s="72" t="s">
        <v>216</v>
      </c>
      <c r="AI41" s="74"/>
      <c r="AJ41" s="74"/>
      <c r="AK41" s="74"/>
      <c r="AL41" s="74"/>
      <c r="AM41" s="74"/>
      <c r="AN41" s="74"/>
      <c r="AO41" s="74"/>
    </row>
    <row r="42" spans="1:46" s="73" customFormat="1" ht="13.5" x14ac:dyDescent="0.3">
      <c r="A42" s="75" t="s">
        <v>234</v>
      </c>
      <c r="AI42" s="74"/>
      <c r="AJ42" s="74"/>
      <c r="AK42" s="74"/>
      <c r="AL42" s="74"/>
      <c r="AM42" s="74"/>
      <c r="AN42" s="74"/>
      <c r="AO42" s="74"/>
    </row>
    <row r="43" spans="1:46" s="73" customFormat="1" ht="13.5" x14ac:dyDescent="0.3">
      <c r="A43" s="72" t="s">
        <v>218</v>
      </c>
      <c r="AI43" s="74"/>
      <c r="AJ43" s="74"/>
      <c r="AK43" s="74"/>
      <c r="AL43" s="74"/>
      <c r="AM43" s="74"/>
      <c r="AN43" s="74"/>
      <c r="AO43" s="74"/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43"/>
  <sheetViews>
    <sheetView zoomScaleNormal="100" workbookViewId="0">
      <pane xSplit="2" ySplit="6" topLeftCell="C7" activePane="bottomRight" state="frozen"/>
      <selection activeCell="F26" sqref="F26"/>
      <selection pane="topRight" activeCell="F26" sqref="F26"/>
      <selection pane="bottomLeft" activeCell="F26" sqref="F26"/>
      <selection pane="bottomRight" activeCell="J10" sqref="J10"/>
    </sheetView>
  </sheetViews>
  <sheetFormatPr defaultColWidth="9"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4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.2" customHeight="1" thickBot="1" x14ac:dyDescent="0.35">
      <c r="A6" s="269"/>
      <c r="B6" s="270"/>
      <c r="C6" s="17">
        <f t="shared" ref="C6:C14" si="0">SUM(D6:F6)</f>
        <v>2</v>
      </c>
      <c r="D6" s="18">
        <f t="shared" ref="D6:AT6" si="1">SUM(D7+D14+D16+D24+D27+D34)</f>
        <v>0</v>
      </c>
      <c r="E6" s="18">
        <f t="shared" si="1"/>
        <v>1</v>
      </c>
      <c r="F6" s="18">
        <f t="shared" si="1"/>
        <v>1</v>
      </c>
      <c r="G6" s="18">
        <f t="shared" si="1"/>
        <v>2</v>
      </c>
      <c r="H6" s="18">
        <f t="shared" si="1"/>
        <v>0</v>
      </c>
      <c r="I6" s="18">
        <f t="shared" si="1"/>
        <v>1</v>
      </c>
      <c r="J6" s="18">
        <f t="shared" si="1"/>
        <v>1</v>
      </c>
      <c r="K6" s="18">
        <f t="shared" si="1"/>
        <v>72</v>
      </c>
      <c r="L6" s="18">
        <f t="shared" si="1"/>
        <v>70</v>
      </c>
      <c r="M6" s="18">
        <f t="shared" si="1"/>
        <v>2</v>
      </c>
      <c r="N6" s="18">
        <f t="shared" si="1"/>
        <v>0</v>
      </c>
      <c r="O6" s="18">
        <f t="shared" si="1"/>
        <v>2</v>
      </c>
      <c r="P6" s="18">
        <f t="shared" si="1"/>
        <v>2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</v>
      </c>
      <c r="D7" s="21">
        <f>SUM(D8:D13)</f>
        <v>0</v>
      </c>
      <c r="E7" s="21">
        <f>SUM(E8:E13)</f>
        <v>1</v>
      </c>
      <c r="F7" s="22">
        <f>SUM(F8:F13)</f>
        <v>1</v>
      </c>
      <c r="G7" s="20">
        <f t="shared" ref="G7:G37" si="2">SUM(H7:J7)</f>
        <v>2</v>
      </c>
      <c r="H7" s="21">
        <f>SUM(H8:H13)</f>
        <v>0</v>
      </c>
      <c r="I7" s="21">
        <f>SUM(I8:I13)</f>
        <v>1</v>
      </c>
      <c r="J7" s="22">
        <f>SUM(J8:J13)</f>
        <v>1</v>
      </c>
      <c r="K7" s="20">
        <f t="shared" ref="K7:K37" si="3">SUM(L7:N7)</f>
        <v>72</v>
      </c>
      <c r="L7" s="21">
        <f t="shared" ref="L7:Q7" si="4">SUM(L8:L13)</f>
        <v>70</v>
      </c>
      <c r="M7" s="21">
        <f t="shared" si="4"/>
        <v>2</v>
      </c>
      <c r="N7" s="22">
        <f t="shared" si="4"/>
        <v>0</v>
      </c>
      <c r="O7" s="20">
        <f t="shared" si="4"/>
        <v>2</v>
      </c>
      <c r="P7" s="21">
        <f t="shared" si="4"/>
        <v>2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1</v>
      </c>
      <c r="D8" s="76"/>
      <c r="E8" s="26">
        <v>1</v>
      </c>
      <c r="F8" s="27">
        <v>0</v>
      </c>
      <c r="G8" s="25">
        <f t="shared" si="2"/>
        <v>1</v>
      </c>
      <c r="H8" s="76"/>
      <c r="I8" s="26">
        <v>1</v>
      </c>
      <c r="J8" s="27">
        <v>0</v>
      </c>
      <c r="K8" s="25">
        <f t="shared" si="3"/>
        <v>24</v>
      </c>
      <c r="L8" s="26">
        <v>23</v>
      </c>
      <c r="M8" s="26">
        <v>1</v>
      </c>
      <c r="N8" s="27">
        <v>0</v>
      </c>
      <c r="O8" s="25">
        <f t="shared" ref="O8:O37" si="7">SUM(P8+Q8+R8+U8)</f>
        <v>1</v>
      </c>
      <c r="P8" s="26">
        <v>1</v>
      </c>
      <c r="Q8" s="26">
        <v>0</v>
      </c>
      <c r="R8" s="28">
        <f t="shared" si="5"/>
        <v>0</v>
      </c>
      <c r="S8" s="26">
        <v>0</v>
      </c>
      <c r="T8" s="26">
        <v>0</v>
      </c>
      <c r="U8" s="27">
        <v>0</v>
      </c>
      <c r="V8" s="25">
        <f t="shared" ref="V8:V13" si="8">SUM(W8:X8)</f>
        <v>0</v>
      </c>
      <c r="W8" s="26">
        <v>0</v>
      </c>
      <c r="X8" s="27">
        <v>0</v>
      </c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>
        <v>0</v>
      </c>
      <c r="AE8" s="26">
        <v>0</v>
      </c>
      <c r="AF8" s="26">
        <v>0</v>
      </c>
      <c r="AG8" s="28">
        <f t="shared" ref="AG8:AG37" si="12">SUM(AH8:AI8)</f>
        <v>0</v>
      </c>
      <c r="AH8" s="26">
        <v>0</v>
      </c>
      <c r="AI8" s="30">
        <v>0</v>
      </c>
      <c r="AJ8" s="30">
        <v>0</v>
      </c>
      <c r="AK8" s="31">
        <f t="shared" ref="AK8:AK37" si="13">SUM(AL8:AM8)</f>
        <v>0</v>
      </c>
      <c r="AL8" s="30">
        <v>0</v>
      </c>
      <c r="AM8" s="32">
        <v>0</v>
      </c>
      <c r="AN8" s="33">
        <v>0</v>
      </c>
      <c r="AO8" s="34">
        <v>0</v>
      </c>
      <c r="AP8" s="35">
        <v>0</v>
      </c>
      <c r="AQ8" s="36">
        <v>0</v>
      </c>
      <c r="AR8" s="37">
        <v>0</v>
      </c>
      <c r="AS8" s="35">
        <v>0</v>
      </c>
      <c r="AT8" s="36">
        <v>0</v>
      </c>
    </row>
    <row r="9" spans="1:46" ht="14.25" customHeight="1" x14ac:dyDescent="0.3">
      <c r="A9" s="231"/>
      <c r="B9" s="24" t="s">
        <v>220</v>
      </c>
      <c r="C9" s="25">
        <f t="shared" si="0"/>
        <v>1</v>
      </c>
      <c r="D9" s="26"/>
      <c r="E9" s="76"/>
      <c r="F9" s="27">
        <v>1</v>
      </c>
      <c r="G9" s="25">
        <f t="shared" si="2"/>
        <v>1</v>
      </c>
      <c r="H9" s="26"/>
      <c r="I9" s="76"/>
      <c r="J9" s="27">
        <v>1</v>
      </c>
      <c r="K9" s="25">
        <f t="shared" si="3"/>
        <v>48</v>
      </c>
      <c r="L9" s="26">
        <v>47</v>
      </c>
      <c r="M9" s="26">
        <v>1</v>
      </c>
      <c r="N9" s="27">
        <v>0</v>
      </c>
      <c r="O9" s="25">
        <f t="shared" si="7"/>
        <v>1</v>
      </c>
      <c r="P9" s="26">
        <v>1</v>
      </c>
      <c r="Q9" s="26">
        <v>0</v>
      </c>
      <c r="R9" s="28">
        <f t="shared" si="5"/>
        <v>0</v>
      </c>
      <c r="S9" s="26">
        <v>0</v>
      </c>
      <c r="T9" s="26">
        <v>0</v>
      </c>
      <c r="U9" s="27">
        <v>0</v>
      </c>
      <c r="V9" s="25">
        <f t="shared" si="8"/>
        <v>0</v>
      </c>
      <c r="W9" s="26">
        <v>0</v>
      </c>
      <c r="X9" s="27">
        <v>0</v>
      </c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>
        <v>0</v>
      </c>
      <c r="AE9" s="26">
        <v>0</v>
      </c>
      <c r="AF9" s="26">
        <v>0</v>
      </c>
      <c r="AG9" s="28">
        <f t="shared" si="12"/>
        <v>0</v>
      </c>
      <c r="AH9" s="26">
        <v>0</v>
      </c>
      <c r="AI9" s="30">
        <v>0</v>
      </c>
      <c r="AJ9" s="30">
        <v>0</v>
      </c>
      <c r="AK9" s="31">
        <f t="shared" si="13"/>
        <v>0</v>
      </c>
      <c r="AL9" s="30">
        <v>0</v>
      </c>
      <c r="AM9" s="32">
        <v>0</v>
      </c>
      <c r="AN9" s="33">
        <v>0</v>
      </c>
      <c r="AO9" s="34">
        <v>0</v>
      </c>
      <c r="AP9" s="35">
        <v>0</v>
      </c>
      <c r="AQ9" s="36">
        <v>0</v>
      </c>
      <c r="AR9" s="37">
        <v>0</v>
      </c>
      <c r="AS9" s="35">
        <v>0</v>
      </c>
      <c r="AT9" s="36">
        <v>0</v>
      </c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ref="C15:C37" si="16">SUM(D15:F15)</f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7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16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8">SUM(S17:S23)</f>
        <v>0</v>
      </c>
      <c r="T16" s="21">
        <f t="shared" si="18"/>
        <v>0</v>
      </c>
      <c r="U16" s="22">
        <f t="shared" si="18"/>
        <v>0</v>
      </c>
      <c r="V16" s="20">
        <f t="shared" si="18"/>
        <v>0</v>
      </c>
      <c r="W16" s="21">
        <f t="shared" si="18"/>
        <v>0</v>
      </c>
      <c r="X16" s="22">
        <f t="shared" si="18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9">SUM(AL17:AL23)</f>
        <v>0</v>
      </c>
      <c r="AM16" s="23">
        <f t="shared" si="19"/>
        <v>0</v>
      </c>
      <c r="AN16" s="23">
        <f t="shared" si="19"/>
        <v>0</v>
      </c>
      <c r="AO16" s="20">
        <f t="shared" si="19"/>
        <v>0</v>
      </c>
      <c r="AP16" s="21">
        <f t="shared" si="19"/>
        <v>0</v>
      </c>
      <c r="AQ16" s="22">
        <f t="shared" si="19"/>
        <v>0</v>
      </c>
      <c r="AR16" s="20">
        <f t="shared" si="19"/>
        <v>0</v>
      </c>
      <c r="AS16" s="21">
        <f t="shared" si="19"/>
        <v>0</v>
      </c>
      <c r="AT16" s="22">
        <f t="shared" si="19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16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20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16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20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16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20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16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20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16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20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16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20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16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20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16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1">SUM(S25:S26)</f>
        <v>0</v>
      </c>
      <c r="T24" s="21">
        <f t="shared" si="21"/>
        <v>0</v>
      </c>
      <c r="U24" s="22">
        <f t="shared" si="21"/>
        <v>0</v>
      </c>
      <c r="V24" s="20">
        <f t="shared" si="21"/>
        <v>0</v>
      </c>
      <c r="W24" s="21">
        <f t="shared" si="21"/>
        <v>0</v>
      </c>
      <c r="X24" s="22">
        <f t="shared" si="21"/>
        <v>0</v>
      </c>
      <c r="Y24" s="20">
        <f t="shared" si="9"/>
        <v>0</v>
      </c>
      <c r="Z24" s="21">
        <f t="shared" ref="Z24:AB37" si="22">SUM(AD24+AH24+AL24)</f>
        <v>0</v>
      </c>
      <c r="AA24" s="21">
        <f t="shared" si="22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3">SUM(AL25:AL26)</f>
        <v>0</v>
      </c>
      <c r="AM24" s="23">
        <f t="shared" si="23"/>
        <v>0</v>
      </c>
      <c r="AN24" s="23">
        <f t="shared" si="23"/>
        <v>0</v>
      </c>
      <c r="AO24" s="20">
        <f t="shared" si="23"/>
        <v>0</v>
      </c>
      <c r="AP24" s="21">
        <f t="shared" si="23"/>
        <v>0</v>
      </c>
      <c r="AQ24" s="22">
        <f t="shared" si="23"/>
        <v>0</v>
      </c>
      <c r="AR24" s="20">
        <f t="shared" si="23"/>
        <v>0</v>
      </c>
      <c r="AS24" s="21">
        <f t="shared" si="23"/>
        <v>0</v>
      </c>
      <c r="AT24" s="22">
        <f t="shared" si="23"/>
        <v>0</v>
      </c>
    </row>
    <row r="25" spans="1:46" ht="14.25" customHeight="1" x14ac:dyDescent="0.3">
      <c r="A25" s="231"/>
      <c r="B25" s="24" t="s">
        <v>203</v>
      </c>
      <c r="C25" s="25">
        <f t="shared" si="16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4">SUM(W25:X25)</f>
        <v>0</v>
      </c>
      <c r="W25" s="26"/>
      <c r="X25" s="27"/>
      <c r="Y25" s="25">
        <f t="shared" si="9"/>
        <v>0</v>
      </c>
      <c r="Z25" s="29">
        <f t="shared" si="22"/>
        <v>0</v>
      </c>
      <c r="AA25" s="29">
        <f t="shared" si="22"/>
        <v>0</v>
      </c>
      <c r="AB25" s="29">
        <f t="shared" si="22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16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4"/>
        <v>0</v>
      </c>
      <c r="W26" s="26"/>
      <c r="X26" s="27"/>
      <c r="Y26" s="25">
        <f t="shared" si="9"/>
        <v>0</v>
      </c>
      <c r="Z26" s="29">
        <f t="shared" si="22"/>
        <v>0</v>
      </c>
      <c r="AA26" s="29">
        <f t="shared" si="22"/>
        <v>0</v>
      </c>
      <c r="AB26" s="29">
        <f t="shared" si="22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16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5">SUM(S28:S33)</f>
        <v>0</v>
      </c>
      <c r="T27" s="21">
        <f t="shared" si="25"/>
        <v>0</v>
      </c>
      <c r="U27" s="22">
        <f t="shared" si="25"/>
        <v>0</v>
      </c>
      <c r="V27" s="20">
        <f t="shared" si="25"/>
        <v>0</v>
      </c>
      <c r="W27" s="21">
        <f t="shared" si="25"/>
        <v>0</v>
      </c>
      <c r="X27" s="22">
        <f t="shared" si="25"/>
        <v>0</v>
      </c>
      <c r="Y27" s="20">
        <f t="shared" si="9"/>
        <v>0</v>
      </c>
      <c r="Z27" s="21">
        <f t="shared" si="22"/>
        <v>0</v>
      </c>
      <c r="AA27" s="21">
        <f t="shared" si="22"/>
        <v>0</v>
      </c>
      <c r="AB27" s="21">
        <f t="shared" si="22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6">SUM(AL28:AL33)</f>
        <v>0</v>
      </c>
      <c r="AM27" s="23">
        <f t="shared" si="26"/>
        <v>0</v>
      </c>
      <c r="AN27" s="23">
        <f t="shared" si="26"/>
        <v>0</v>
      </c>
      <c r="AO27" s="20">
        <f t="shared" si="26"/>
        <v>0</v>
      </c>
      <c r="AP27" s="21">
        <f t="shared" si="26"/>
        <v>0</v>
      </c>
      <c r="AQ27" s="22">
        <f t="shared" si="26"/>
        <v>0</v>
      </c>
      <c r="AR27" s="20">
        <f t="shared" si="26"/>
        <v>0</v>
      </c>
      <c r="AS27" s="21">
        <f t="shared" si="26"/>
        <v>0</v>
      </c>
      <c r="AT27" s="22">
        <f t="shared" si="26"/>
        <v>0</v>
      </c>
    </row>
    <row r="28" spans="1:46" ht="14.25" customHeight="1" x14ac:dyDescent="0.3">
      <c r="A28" s="233"/>
      <c r="B28" s="60" t="s">
        <v>206</v>
      </c>
      <c r="C28" s="25">
        <f t="shared" si="16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7">SUM(W28:X28)</f>
        <v>0</v>
      </c>
      <c r="W28" s="26"/>
      <c r="X28" s="27"/>
      <c r="Y28" s="25">
        <f t="shared" si="9"/>
        <v>0</v>
      </c>
      <c r="Z28" s="29">
        <f t="shared" si="22"/>
        <v>0</v>
      </c>
      <c r="AA28" s="29">
        <f t="shared" si="22"/>
        <v>0</v>
      </c>
      <c r="AB28" s="29">
        <f t="shared" si="22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16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7"/>
        <v>0</v>
      </c>
      <c r="W29" s="26"/>
      <c r="X29" s="27"/>
      <c r="Y29" s="25">
        <f t="shared" si="9"/>
        <v>0</v>
      </c>
      <c r="Z29" s="29">
        <f t="shared" si="22"/>
        <v>0</v>
      </c>
      <c r="AA29" s="29">
        <f t="shared" si="22"/>
        <v>0</v>
      </c>
      <c r="AB29" s="29">
        <f t="shared" si="22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16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7"/>
        <v>0</v>
      </c>
      <c r="W30" s="26"/>
      <c r="X30" s="27"/>
      <c r="Y30" s="25">
        <f t="shared" si="9"/>
        <v>0</v>
      </c>
      <c r="Z30" s="29">
        <f t="shared" si="22"/>
        <v>0</v>
      </c>
      <c r="AA30" s="29">
        <f t="shared" si="22"/>
        <v>0</v>
      </c>
      <c r="AB30" s="29">
        <f t="shared" si="22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16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7"/>
        <v>0</v>
      </c>
      <c r="W31" s="26"/>
      <c r="X31" s="27"/>
      <c r="Y31" s="25">
        <f t="shared" si="9"/>
        <v>0</v>
      </c>
      <c r="Z31" s="29">
        <f t="shared" si="22"/>
        <v>0</v>
      </c>
      <c r="AA31" s="29">
        <f t="shared" si="22"/>
        <v>0</v>
      </c>
      <c r="AB31" s="29">
        <f t="shared" si="22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16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7"/>
        <v>0</v>
      </c>
      <c r="W32" s="26"/>
      <c r="X32" s="27"/>
      <c r="Y32" s="25">
        <f t="shared" si="9"/>
        <v>0</v>
      </c>
      <c r="Z32" s="29">
        <f t="shared" si="22"/>
        <v>0</v>
      </c>
      <c r="AA32" s="29">
        <f t="shared" si="22"/>
        <v>0</v>
      </c>
      <c r="AB32" s="29">
        <f t="shared" si="22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16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7"/>
        <v>0</v>
      </c>
      <c r="W33" s="48"/>
      <c r="X33" s="49"/>
      <c r="Y33" s="47">
        <f t="shared" si="9"/>
        <v>0</v>
      </c>
      <c r="Z33" s="51">
        <f t="shared" si="22"/>
        <v>0</v>
      </c>
      <c r="AA33" s="51">
        <f t="shared" si="22"/>
        <v>0</v>
      </c>
      <c r="AB33" s="51">
        <f t="shared" si="22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16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8">SUM(S36:S37)</f>
        <v>0</v>
      </c>
      <c r="T34" s="21">
        <f t="shared" si="28"/>
        <v>0</v>
      </c>
      <c r="U34" s="22">
        <f t="shared" si="28"/>
        <v>0</v>
      </c>
      <c r="V34" s="20">
        <f t="shared" si="28"/>
        <v>0</v>
      </c>
      <c r="W34" s="21">
        <f t="shared" si="28"/>
        <v>0</v>
      </c>
      <c r="X34" s="22">
        <f t="shared" si="28"/>
        <v>0</v>
      </c>
      <c r="Y34" s="20">
        <f t="shared" si="9"/>
        <v>0</v>
      </c>
      <c r="Z34" s="21">
        <f t="shared" si="22"/>
        <v>0</v>
      </c>
      <c r="AA34" s="21">
        <f t="shared" si="22"/>
        <v>0</v>
      </c>
      <c r="AB34" s="21">
        <f t="shared" si="22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9">SUM(AL36:AL37)</f>
        <v>0</v>
      </c>
      <c r="AM34" s="23">
        <f t="shared" si="29"/>
        <v>0</v>
      </c>
      <c r="AN34" s="23">
        <f t="shared" si="29"/>
        <v>0</v>
      </c>
      <c r="AO34" s="20">
        <f t="shared" si="29"/>
        <v>0</v>
      </c>
      <c r="AP34" s="21">
        <f t="shared" si="29"/>
        <v>0</v>
      </c>
      <c r="AQ34" s="22">
        <f t="shared" si="29"/>
        <v>0</v>
      </c>
      <c r="AR34" s="20">
        <f t="shared" si="29"/>
        <v>0</v>
      </c>
      <c r="AS34" s="21">
        <f t="shared" si="29"/>
        <v>0</v>
      </c>
      <c r="AT34" s="22">
        <f t="shared" si="29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16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30">SUM(W37:X37)</f>
        <v>0</v>
      </c>
      <c r="W37" s="26"/>
      <c r="X37" s="27"/>
      <c r="Y37" s="25">
        <f t="shared" si="9"/>
        <v>0</v>
      </c>
      <c r="Z37" s="29">
        <f t="shared" si="22"/>
        <v>0</v>
      </c>
      <c r="AA37" s="29">
        <f t="shared" si="22"/>
        <v>0</v>
      </c>
      <c r="AB37" s="29">
        <f t="shared" si="22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43"/>
  <sheetViews>
    <sheetView zoomScaleNormal="100" workbookViewId="0">
      <pane xSplit="2" ySplit="6" topLeftCell="C7" activePane="bottomRight" state="frozen"/>
      <selection pane="topRight"/>
      <selection pane="bottomLeft"/>
      <selection pane="bottomRight" activeCell="I29" sqref="I29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14" si="0">SUM(D6:F6)</f>
        <v>24</v>
      </c>
      <c r="D6" s="18">
        <f t="shared" ref="D6:AT6" si="1">SUM(D7+D14+D16+D24+D27+D34)</f>
        <v>0</v>
      </c>
      <c r="E6" s="18">
        <f t="shared" si="1"/>
        <v>0</v>
      </c>
      <c r="F6" s="18">
        <f t="shared" si="1"/>
        <v>24</v>
      </c>
      <c r="G6" s="18">
        <f t="shared" si="1"/>
        <v>24</v>
      </c>
      <c r="H6" s="18">
        <f t="shared" si="1"/>
        <v>0</v>
      </c>
      <c r="I6" s="18">
        <f t="shared" si="1"/>
        <v>0</v>
      </c>
      <c r="J6" s="18">
        <f t="shared" si="1"/>
        <v>24</v>
      </c>
      <c r="K6" s="18">
        <f t="shared" si="1"/>
        <v>3</v>
      </c>
      <c r="L6" s="18">
        <f t="shared" si="1"/>
        <v>0</v>
      </c>
      <c r="M6" s="18">
        <f t="shared" si="1"/>
        <v>3</v>
      </c>
      <c r="N6" s="18">
        <f t="shared" si="1"/>
        <v>0</v>
      </c>
      <c r="O6" s="18">
        <f t="shared" si="1"/>
        <v>24</v>
      </c>
      <c r="P6" s="18">
        <f t="shared" si="1"/>
        <v>24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0</v>
      </c>
      <c r="D7" s="21">
        <f>SUM(D8:D13)</f>
        <v>0</v>
      </c>
      <c r="E7" s="21">
        <f>SUM(E8:E13)</f>
        <v>0</v>
      </c>
      <c r="F7" s="22">
        <f>SUM(F8:F13)</f>
        <v>0</v>
      </c>
      <c r="G7" s="20">
        <f t="shared" ref="G7:G37" si="2">SUM(H7:J7)</f>
        <v>0</v>
      </c>
      <c r="H7" s="21">
        <f>SUM(H8:H13)</f>
        <v>0</v>
      </c>
      <c r="I7" s="21">
        <f>SUM(I8:I13)</f>
        <v>0</v>
      </c>
      <c r="J7" s="22">
        <f>SUM(J8:J13)</f>
        <v>0</v>
      </c>
      <c r="K7" s="20">
        <f t="shared" ref="K7:K37" si="3">SUM(L7:N7)</f>
        <v>0</v>
      </c>
      <c r="L7" s="21">
        <f t="shared" ref="L7:Q7" si="4">SUM(L8:L13)</f>
        <v>0</v>
      </c>
      <c r="M7" s="21">
        <f t="shared" si="4"/>
        <v>0</v>
      </c>
      <c r="N7" s="22">
        <f t="shared" si="4"/>
        <v>0</v>
      </c>
      <c r="O7" s="20">
        <f t="shared" si="4"/>
        <v>0</v>
      </c>
      <c r="P7" s="21">
        <f t="shared" si="4"/>
        <v>0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ref="C15:C37" si="16">SUM(D15:F15)</f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>
        <v>0</v>
      </c>
      <c r="Q15" s="26">
        <v>0</v>
      </c>
      <c r="R15" s="28">
        <f t="shared" si="5"/>
        <v>0</v>
      </c>
      <c r="S15" s="26"/>
      <c r="T15" s="26"/>
      <c r="U15" s="27"/>
      <c r="V15" s="25">
        <f t="shared" ref="V15" si="17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16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8">SUM(S17:S23)</f>
        <v>0</v>
      </c>
      <c r="T16" s="21">
        <f t="shared" si="18"/>
        <v>0</v>
      </c>
      <c r="U16" s="22">
        <f t="shared" si="18"/>
        <v>0</v>
      </c>
      <c r="V16" s="20">
        <f t="shared" si="18"/>
        <v>0</v>
      </c>
      <c r="W16" s="21">
        <f t="shared" si="18"/>
        <v>0</v>
      </c>
      <c r="X16" s="22">
        <f t="shared" si="18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9">SUM(AL17:AL23)</f>
        <v>0</v>
      </c>
      <c r="AM16" s="23">
        <f t="shared" si="19"/>
        <v>0</v>
      </c>
      <c r="AN16" s="23">
        <f t="shared" si="19"/>
        <v>0</v>
      </c>
      <c r="AO16" s="20">
        <f t="shared" si="19"/>
        <v>0</v>
      </c>
      <c r="AP16" s="21">
        <f t="shared" si="19"/>
        <v>0</v>
      </c>
      <c r="AQ16" s="22">
        <f t="shared" si="19"/>
        <v>0</v>
      </c>
      <c r="AR16" s="20">
        <f t="shared" si="19"/>
        <v>0</v>
      </c>
      <c r="AS16" s="21">
        <f t="shared" si="19"/>
        <v>0</v>
      </c>
      <c r="AT16" s="22">
        <f t="shared" si="19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16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20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16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20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16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20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16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20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16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20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16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20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16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20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16"/>
        <v>24</v>
      </c>
      <c r="D24" s="21">
        <f>SUM(D25:D26)</f>
        <v>0</v>
      </c>
      <c r="E24" s="21">
        <f>SUM(E25:E26)</f>
        <v>0</v>
      </c>
      <c r="F24" s="22">
        <f>SUM(F25:F26)</f>
        <v>24</v>
      </c>
      <c r="G24" s="20">
        <f t="shared" si="2"/>
        <v>24</v>
      </c>
      <c r="H24" s="21">
        <f>SUM(H25:H26)</f>
        <v>0</v>
      </c>
      <c r="I24" s="21">
        <f>SUM(I25:I26)</f>
        <v>0</v>
      </c>
      <c r="J24" s="22">
        <f>SUM(J25:J26)</f>
        <v>24</v>
      </c>
      <c r="K24" s="20">
        <f t="shared" si="3"/>
        <v>3</v>
      </c>
      <c r="L24" s="21">
        <f>SUM(L25:L26)</f>
        <v>0</v>
      </c>
      <c r="M24" s="21">
        <f>SUM(M25:M26)</f>
        <v>3</v>
      </c>
      <c r="N24" s="22">
        <f>SUM(N25:N26)</f>
        <v>0</v>
      </c>
      <c r="O24" s="20">
        <f t="shared" si="7"/>
        <v>24</v>
      </c>
      <c r="P24" s="21">
        <f>SUM(P25:P26)</f>
        <v>24</v>
      </c>
      <c r="Q24" s="21">
        <f>SUM(Q25:Q26)</f>
        <v>0</v>
      </c>
      <c r="R24" s="21">
        <f t="shared" si="5"/>
        <v>0</v>
      </c>
      <c r="S24" s="21">
        <f t="shared" ref="S24:X24" si="21">SUM(S25:S26)</f>
        <v>0</v>
      </c>
      <c r="T24" s="21">
        <f t="shared" si="21"/>
        <v>0</v>
      </c>
      <c r="U24" s="22">
        <f t="shared" si="21"/>
        <v>0</v>
      </c>
      <c r="V24" s="20">
        <f t="shared" si="21"/>
        <v>0</v>
      </c>
      <c r="W24" s="21">
        <f t="shared" si="21"/>
        <v>0</v>
      </c>
      <c r="X24" s="22">
        <f t="shared" si="21"/>
        <v>0</v>
      </c>
      <c r="Y24" s="20">
        <f t="shared" si="9"/>
        <v>0</v>
      </c>
      <c r="Z24" s="21">
        <f t="shared" ref="Z24:AB37" si="22">SUM(AD24+AH24+AL24)</f>
        <v>0</v>
      </c>
      <c r="AA24" s="21">
        <f t="shared" si="22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3">SUM(AL25:AL26)</f>
        <v>0</v>
      </c>
      <c r="AM24" s="23">
        <f t="shared" si="23"/>
        <v>0</v>
      </c>
      <c r="AN24" s="23">
        <f t="shared" si="23"/>
        <v>0</v>
      </c>
      <c r="AO24" s="20">
        <f t="shared" si="23"/>
        <v>0</v>
      </c>
      <c r="AP24" s="21">
        <f t="shared" si="23"/>
        <v>0</v>
      </c>
      <c r="AQ24" s="22">
        <f t="shared" si="23"/>
        <v>0</v>
      </c>
      <c r="AR24" s="20">
        <f t="shared" si="23"/>
        <v>0</v>
      </c>
      <c r="AS24" s="21">
        <f t="shared" si="23"/>
        <v>0</v>
      </c>
      <c r="AT24" s="22">
        <f t="shared" si="23"/>
        <v>0</v>
      </c>
    </row>
    <row r="25" spans="1:46" ht="14.25" customHeight="1" x14ac:dyDescent="0.3">
      <c r="A25" s="231"/>
      <c r="B25" s="24" t="s">
        <v>203</v>
      </c>
      <c r="C25" s="25">
        <f t="shared" si="16"/>
        <v>24</v>
      </c>
      <c r="D25" s="26"/>
      <c r="E25" s="26">
        <v>0</v>
      </c>
      <c r="F25" s="27">
        <v>24</v>
      </c>
      <c r="G25" s="25">
        <f t="shared" si="2"/>
        <v>24</v>
      </c>
      <c r="H25" s="26"/>
      <c r="I25" s="26"/>
      <c r="J25" s="27">
        <v>24</v>
      </c>
      <c r="K25" s="25">
        <f t="shared" si="3"/>
        <v>3</v>
      </c>
      <c r="L25" s="26"/>
      <c r="M25" s="26">
        <v>3</v>
      </c>
      <c r="N25" s="27"/>
      <c r="O25" s="25">
        <f t="shared" si="7"/>
        <v>24</v>
      </c>
      <c r="P25" s="76">
        <v>24</v>
      </c>
      <c r="Q25" s="26"/>
      <c r="R25" s="28">
        <f t="shared" si="5"/>
        <v>0</v>
      </c>
      <c r="S25" s="26"/>
      <c r="T25" s="26"/>
      <c r="U25" s="27"/>
      <c r="V25" s="25">
        <f t="shared" ref="V25:V26" si="24">SUM(W25:X25)</f>
        <v>0</v>
      </c>
      <c r="W25" s="26"/>
      <c r="X25" s="27"/>
      <c r="Y25" s="25">
        <f t="shared" si="9"/>
        <v>0</v>
      </c>
      <c r="Z25" s="29">
        <f t="shared" si="22"/>
        <v>0</v>
      </c>
      <c r="AA25" s="29">
        <f t="shared" si="22"/>
        <v>0</v>
      </c>
      <c r="AB25" s="29">
        <f t="shared" si="22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16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4"/>
        <v>0</v>
      </c>
      <c r="W26" s="26"/>
      <c r="X26" s="27"/>
      <c r="Y26" s="25">
        <f t="shared" si="9"/>
        <v>0</v>
      </c>
      <c r="Z26" s="29">
        <f t="shared" si="22"/>
        <v>0</v>
      </c>
      <c r="AA26" s="29">
        <f t="shared" si="22"/>
        <v>0</v>
      </c>
      <c r="AB26" s="29">
        <f t="shared" si="22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16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5">SUM(S28:S33)</f>
        <v>0</v>
      </c>
      <c r="T27" s="21">
        <f t="shared" si="25"/>
        <v>0</v>
      </c>
      <c r="U27" s="22">
        <f t="shared" si="25"/>
        <v>0</v>
      </c>
      <c r="V27" s="20">
        <f t="shared" si="25"/>
        <v>0</v>
      </c>
      <c r="W27" s="21">
        <f t="shared" si="25"/>
        <v>0</v>
      </c>
      <c r="X27" s="22">
        <f t="shared" si="25"/>
        <v>0</v>
      </c>
      <c r="Y27" s="20">
        <f t="shared" si="9"/>
        <v>0</v>
      </c>
      <c r="Z27" s="21">
        <f t="shared" si="22"/>
        <v>0</v>
      </c>
      <c r="AA27" s="21">
        <f t="shared" si="22"/>
        <v>0</v>
      </c>
      <c r="AB27" s="21">
        <f t="shared" si="22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6">SUM(AL28:AL33)</f>
        <v>0</v>
      </c>
      <c r="AM27" s="23">
        <f t="shared" si="26"/>
        <v>0</v>
      </c>
      <c r="AN27" s="23">
        <f t="shared" si="26"/>
        <v>0</v>
      </c>
      <c r="AO27" s="20">
        <f t="shared" si="26"/>
        <v>0</v>
      </c>
      <c r="AP27" s="21">
        <f t="shared" si="26"/>
        <v>0</v>
      </c>
      <c r="AQ27" s="22">
        <f t="shared" si="26"/>
        <v>0</v>
      </c>
      <c r="AR27" s="20">
        <f t="shared" si="26"/>
        <v>0</v>
      </c>
      <c r="AS27" s="21">
        <f t="shared" si="26"/>
        <v>0</v>
      </c>
      <c r="AT27" s="22">
        <f t="shared" si="26"/>
        <v>0</v>
      </c>
    </row>
    <row r="28" spans="1:46" ht="14.25" customHeight="1" x14ac:dyDescent="0.3">
      <c r="A28" s="233"/>
      <c r="B28" s="60" t="s">
        <v>206</v>
      </c>
      <c r="C28" s="25">
        <f t="shared" si="16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7">SUM(W28:X28)</f>
        <v>0</v>
      </c>
      <c r="W28" s="26"/>
      <c r="X28" s="27"/>
      <c r="Y28" s="25">
        <f t="shared" si="9"/>
        <v>0</v>
      </c>
      <c r="Z28" s="29">
        <f t="shared" si="22"/>
        <v>0</v>
      </c>
      <c r="AA28" s="29">
        <f t="shared" si="22"/>
        <v>0</v>
      </c>
      <c r="AB28" s="29">
        <f t="shared" si="22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16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7"/>
        <v>0</v>
      </c>
      <c r="W29" s="26"/>
      <c r="X29" s="27"/>
      <c r="Y29" s="25">
        <f t="shared" si="9"/>
        <v>0</v>
      </c>
      <c r="Z29" s="29">
        <f t="shared" si="22"/>
        <v>0</v>
      </c>
      <c r="AA29" s="29">
        <f t="shared" si="22"/>
        <v>0</v>
      </c>
      <c r="AB29" s="29">
        <f t="shared" si="22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16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7"/>
        <v>0</v>
      </c>
      <c r="W30" s="26"/>
      <c r="X30" s="27"/>
      <c r="Y30" s="25">
        <f t="shared" si="9"/>
        <v>0</v>
      </c>
      <c r="Z30" s="29">
        <f t="shared" si="22"/>
        <v>0</v>
      </c>
      <c r="AA30" s="29">
        <f t="shared" si="22"/>
        <v>0</v>
      </c>
      <c r="AB30" s="29">
        <f t="shared" si="22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16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7"/>
        <v>0</v>
      </c>
      <c r="W31" s="26"/>
      <c r="X31" s="27"/>
      <c r="Y31" s="25">
        <f t="shared" si="9"/>
        <v>0</v>
      </c>
      <c r="Z31" s="29">
        <f t="shared" si="22"/>
        <v>0</v>
      </c>
      <c r="AA31" s="29">
        <f t="shared" si="22"/>
        <v>0</v>
      </c>
      <c r="AB31" s="29">
        <f t="shared" si="22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16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7"/>
        <v>0</v>
      </c>
      <c r="W32" s="26"/>
      <c r="X32" s="27"/>
      <c r="Y32" s="25">
        <f t="shared" si="9"/>
        <v>0</v>
      </c>
      <c r="Z32" s="29">
        <f t="shared" si="22"/>
        <v>0</v>
      </c>
      <c r="AA32" s="29">
        <f t="shared" si="22"/>
        <v>0</v>
      </c>
      <c r="AB32" s="29">
        <f t="shared" si="22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16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7"/>
        <v>0</v>
      </c>
      <c r="W33" s="48"/>
      <c r="X33" s="49"/>
      <c r="Y33" s="47">
        <f t="shared" si="9"/>
        <v>0</v>
      </c>
      <c r="Z33" s="51">
        <f t="shared" si="22"/>
        <v>0</v>
      </c>
      <c r="AA33" s="51">
        <f t="shared" si="22"/>
        <v>0</v>
      </c>
      <c r="AB33" s="51">
        <f t="shared" si="22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16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8">SUM(S36:S37)</f>
        <v>0</v>
      </c>
      <c r="T34" s="21">
        <f t="shared" si="28"/>
        <v>0</v>
      </c>
      <c r="U34" s="22">
        <f t="shared" si="28"/>
        <v>0</v>
      </c>
      <c r="V34" s="20">
        <f t="shared" si="28"/>
        <v>0</v>
      </c>
      <c r="W34" s="21">
        <f t="shared" si="28"/>
        <v>0</v>
      </c>
      <c r="X34" s="22">
        <f t="shared" si="28"/>
        <v>0</v>
      </c>
      <c r="Y34" s="20">
        <f t="shared" si="9"/>
        <v>0</v>
      </c>
      <c r="Z34" s="21">
        <f t="shared" si="22"/>
        <v>0</v>
      </c>
      <c r="AA34" s="21">
        <f t="shared" si="22"/>
        <v>0</v>
      </c>
      <c r="AB34" s="21">
        <f t="shared" si="22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9">SUM(AL36:AL37)</f>
        <v>0</v>
      </c>
      <c r="AM34" s="23">
        <f t="shared" si="29"/>
        <v>0</v>
      </c>
      <c r="AN34" s="23">
        <f t="shared" si="29"/>
        <v>0</v>
      </c>
      <c r="AO34" s="20">
        <f t="shared" si="29"/>
        <v>0</v>
      </c>
      <c r="AP34" s="21">
        <f t="shared" si="29"/>
        <v>0</v>
      </c>
      <c r="AQ34" s="22">
        <f t="shared" si="29"/>
        <v>0</v>
      </c>
      <c r="AR34" s="20">
        <f t="shared" si="29"/>
        <v>0</v>
      </c>
      <c r="AS34" s="21">
        <f t="shared" si="29"/>
        <v>0</v>
      </c>
      <c r="AT34" s="22">
        <f t="shared" si="29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16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30">SUM(W37:X37)</f>
        <v>0</v>
      </c>
      <c r="W37" s="26"/>
      <c r="X37" s="27"/>
      <c r="Y37" s="25">
        <f t="shared" si="9"/>
        <v>0</v>
      </c>
      <c r="Z37" s="29">
        <f t="shared" si="22"/>
        <v>0</v>
      </c>
      <c r="AA37" s="29">
        <f t="shared" si="22"/>
        <v>0</v>
      </c>
      <c r="AB37" s="29">
        <f t="shared" si="22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T43"/>
  <sheetViews>
    <sheetView zoomScaleNormal="100" workbookViewId="0">
      <pane xSplit="2" ySplit="6" topLeftCell="C7" activePane="bottomRight" state="frozen"/>
      <selection pane="topRight"/>
      <selection pane="bottomLeft"/>
      <selection pane="bottomRight" activeCell="A14" sqref="A14:A15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154" t="s">
        <v>180</v>
      </c>
      <c r="S5" s="153" t="s">
        <v>181</v>
      </c>
      <c r="T5" s="153" t="s">
        <v>182</v>
      </c>
      <c r="U5" s="263"/>
      <c r="V5" s="265"/>
      <c r="W5" s="267"/>
      <c r="X5" s="245"/>
      <c r="Y5" s="149" t="s">
        <v>159</v>
      </c>
      <c r="Z5" s="150" t="s">
        <v>183</v>
      </c>
      <c r="AA5" s="150" t="s">
        <v>184</v>
      </c>
      <c r="AB5" s="150" t="s">
        <v>185</v>
      </c>
      <c r="AC5" s="154" t="s">
        <v>180</v>
      </c>
      <c r="AD5" s="154" t="s">
        <v>183</v>
      </c>
      <c r="AE5" s="154" t="s">
        <v>184</v>
      </c>
      <c r="AF5" s="150" t="s">
        <v>185</v>
      </c>
      <c r="AG5" s="150" t="s">
        <v>180</v>
      </c>
      <c r="AH5" s="11" t="s">
        <v>183</v>
      </c>
      <c r="AI5" s="152" t="s">
        <v>184</v>
      </c>
      <c r="AJ5" s="152" t="s">
        <v>185</v>
      </c>
      <c r="AK5" s="152" t="s">
        <v>180</v>
      </c>
      <c r="AL5" s="152" t="s">
        <v>183</v>
      </c>
      <c r="AM5" s="13" t="s">
        <v>184</v>
      </c>
      <c r="AN5" s="151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0</v>
      </c>
      <c r="D6" s="18">
        <f t="shared" ref="D6:AT6" si="1">SUM(D7+D14+D16+D24+D27+D34)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18">
        <f t="shared" si="1"/>
        <v>0</v>
      </c>
      <c r="O6" s="18">
        <f t="shared" si="1"/>
        <v>0</v>
      </c>
      <c r="P6" s="18">
        <f t="shared" si="1"/>
        <v>0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79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0</v>
      </c>
      <c r="D7" s="21">
        <f>SUM(D8:D13)</f>
        <v>0</v>
      </c>
      <c r="E7" s="21">
        <f>SUM(E8:E13)</f>
        <v>0</v>
      </c>
      <c r="F7" s="22">
        <f>SUM(F8:F13)</f>
        <v>0</v>
      </c>
      <c r="G7" s="20">
        <f t="shared" ref="G7:G37" si="2">SUM(H7:J7)</f>
        <v>0</v>
      </c>
      <c r="H7" s="21">
        <f>SUM(H8:H13)</f>
        <v>0</v>
      </c>
      <c r="I7" s="21">
        <f>SUM(I8:I13)</f>
        <v>0</v>
      </c>
      <c r="J7" s="22">
        <f>SUM(J8:J13)</f>
        <v>0</v>
      </c>
      <c r="K7" s="20">
        <f t="shared" ref="K7:K37" si="3">SUM(L7:N7)</f>
        <v>0</v>
      </c>
      <c r="L7" s="21">
        <f t="shared" ref="L7:Q7" si="4">SUM(L8:L13)</f>
        <v>0</v>
      </c>
      <c r="M7" s="21">
        <f t="shared" si="4"/>
        <v>0</v>
      </c>
      <c r="N7" s="22">
        <f t="shared" si="4"/>
        <v>0</v>
      </c>
      <c r="O7" s="20">
        <f t="shared" si="4"/>
        <v>0</v>
      </c>
      <c r="P7" s="21">
        <f t="shared" si="4"/>
        <v>0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80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187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81"/>
      <c r="AR8" s="37"/>
      <c r="AS8" s="35"/>
      <c r="AT8" s="36"/>
    </row>
    <row r="9" spans="1:46" ht="14.25" customHeight="1" x14ac:dyDescent="0.3">
      <c r="A9" s="231"/>
      <c r="B9" s="24" t="s">
        <v>188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81"/>
      <c r="AR9" s="37"/>
      <c r="AS9" s="35"/>
      <c r="AT9" s="36"/>
    </row>
    <row r="10" spans="1:46" ht="14.25" customHeight="1" x14ac:dyDescent="0.3">
      <c r="A10" s="231"/>
      <c r="B10" s="24" t="s">
        <v>189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81"/>
      <c r="AR10" s="37"/>
      <c r="AS10" s="35"/>
      <c r="AT10" s="36"/>
    </row>
    <row r="11" spans="1:46" ht="14.25" customHeight="1" x14ac:dyDescent="0.3">
      <c r="A11" s="231"/>
      <c r="B11" s="24" t="s">
        <v>190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81"/>
      <c r="AR11" s="37"/>
      <c r="AS11" s="35"/>
      <c r="AT11" s="36"/>
    </row>
    <row r="12" spans="1:46" ht="14.25" customHeight="1" x14ac:dyDescent="0.3">
      <c r="A12" s="231"/>
      <c r="B12" s="24" t="s">
        <v>191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81"/>
      <c r="AR12" s="37"/>
      <c r="AS12" s="35"/>
      <c r="AT12" s="36"/>
    </row>
    <row r="13" spans="1:46" ht="14.25" customHeight="1" thickBot="1" x14ac:dyDescent="0.35">
      <c r="A13" s="231"/>
      <c r="B13" s="24" t="s">
        <v>192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81"/>
      <c r="AR13" s="37"/>
      <c r="AS13" s="35"/>
      <c r="AT13" s="36"/>
    </row>
    <row r="14" spans="1:46" s="6" customFormat="1" ht="14.25" customHeight="1" x14ac:dyDescent="0.3">
      <c r="A14" s="232" t="s">
        <v>193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80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194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76"/>
      <c r="M15" s="26"/>
      <c r="N15" s="27"/>
      <c r="O15" s="25">
        <f t="shared" si="7"/>
        <v>0</v>
      </c>
      <c r="P15" s="7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81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80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82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81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81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81"/>
      <c r="AR20" s="37"/>
      <c r="AS20" s="35"/>
      <c r="AT20" s="36"/>
    </row>
    <row r="21" spans="1:46" ht="14.25" customHeight="1" x14ac:dyDescent="0.3">
      <c r="A21" s="231"/>
      <c r="B21" s="24" t="s">
        <v>199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81"/>
      <c r="AR21" s="37"/>
      <c r="AS21" s="35"/>
      <c r="AT21" s="36"/>
    </row>
    <row r="22" spans="1:46" ht="14.25" customHeight="1" x14ac:dyDescent="0.3">
      <c r="A22" s="231"/>
      <c r="B22" s="24" t="s">
        <v>200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81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83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80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81"/>
      <c r="AR25" s="37"/>
      <c r="AS25" s="35"/>
      <c r="AT25" s="36"/>
    </row>
    <row r="26" spans="1:46" ht="14.25" customHeight="1" thickBot="1" x14ac:dyDescent="0.35">
      <c r="A26" s="231"/>
      <c r="B26" s="24" t="s">
        <v>204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81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80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81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81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81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81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81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83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80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211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84"/>
      <c r="AR35" s="61"/>
      <c r="AS35" s="62"/>
      <c r="AT35" s="63"/>
    </row>
    <row r="36" spans="1:46" ht="14.25" customHeight="1" x14ac:dyDescent="0.3">
      <c r="A36" s="233"/>
      <c r="B36" s="24" t="s">
        <v>212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81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7"/>
      <c r="AP37" s="35"/>
      <c r="AQ37" s="81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  <mergeCell ref="AP4:AP5"/>
    <mergeCell ref="AQ4:AQ5"/>
    <mergeCell ref="AR4:AR5"/>
    <mergeCell ref="U4:U5"/>
    <mergeCell ref="V4:V5"/>
    <mergeCell ref="W4:W5"/>
    <mergeCell ref="X4:X5"/>
    <mergeCell ref="Y4:AB4"/>
    <mergeCell ref="A6:B6"/>
    <mergeCell ref="A7:A13"/>
    <mergeCell ref="A14:A15"/>
    <mergeCell ref="A16:A23"/>
    <mergeCell ref="AG4:AJ4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2:B2"/>
    <mergeCell ref="A3:B3"/>
    <mergeCell ref="C3:F3"/>
    <mergeCell ref="G3:J3"/>
    <mergeCell ref="K3:N3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T43"/>
  <sheetViews>
    <sheetView zoomScaleNormal="100" workbookViewId="0">
      <pane xSplit="2" ySplit="6" topLeftCell="C31" activePane="bottomRight" state="frozen"/>
      <selection pane="topRight"/>
      <selection pane="bottomLeft"/>
      <selection pane="bottomRight" activeCell="J34" sqref="J34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5" t="s">
        <v>184</v>
      </c>
      <c r="AJ5" s="15" t="s">
        <v>185</v>
      </c>
      <c r="AK5" s="15" t="s">
        <v>180</v>
      </c>
      <c r="AL5" s="15" t="s">
        <v>183</v>
      </c>
      <c r="AM5" s="13" t="s">
        <v>184</v>
      </c>
      <c r="AN5" s="16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1</v>
      </c>
      <c r="D6" s="18">
        <f t="shared" ref="D6:AT6" si="1">SUM(D7+D14+D16+D24+D27+D34)</f>
        <v>0</v>
      </c>
      <c r="E6" s="18">
        <f t="shared" si="1"/>
        <v>0</v>
      </c>
      <c r="F6" s="18">
        <f t="shared" si="1"/>
        <v>1</v>
      </c>
      <c r="G6" s="18">
        <f t="shared" si="1"/>
        <v>1</v>
      </c>
      <c r="H6" s="18">
        <f t="shared" si="1"/>
        <v>0</v>
      </c>
      <c r="I6" s="18">
        <f t="shared" si="1"/>
        <v>0</v>
      </c>
      <c r="J6" s="18">
        <f t="shared" si="1"/>
        <v>1</v>
      </c>
      <c r="K6" s="18">
        <f t="shared" si="1"/>
        <v>6</v>
      </c>
      <c r="L6" s="18">
        <f t="shared" si="1"/>
        <v>5</v>
      </c>
      <c r="M6" s="18">
        <f t="shared" si="1"/>
        <v>1</v>
      </c>
      <c r="N6" s="18">
        <f t="shared" si="1"/>
        <v>0</v>
      </c>
      <c r="O6" s="18">
        <f t="shared" si="1"/>
        <v>1</v>
      </c>
      <c r="P6" s="18">
        <f t="shared" si="1"/>
        <v>0</v>
      </c>
      <c r="Q6" s="18">
        <f t="shared" si="1"/>
        <v>1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1</v>
      </c>
      <c r="AP6" s="18">
        <f t="shared" si="1"/>
        <v>2</v>
      </c>
      <c r="AQ6" s="79">
        <f t="shared" si="1"/>
        <v>0.5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0</v>
      </c>
      <c r="D7" s="21">
        <f>SUM(D8:D13)</f>
        <v>0</v>
      </c>
      <c r="E7" s="21">
        <f>SUM(E8:E13)</f>
        <v>0</v>
      </c>
      <c r="F7" s="22">
        <f>SUM(F8:F13)</f>
        <v>0</v>
      </c>
      <c r="G7" s="20">
        <f t="shared" ref="G7:G37" si="2">SUM(H7:J7)</f>
        <v>0</v>
      </c>
      <c r="H7" s="21">
        <f>SUM(H8:H13)</f>
        <v>0</v>
      </c>
      <c r="I7" s="21">
        <f>SUM(I8:I13)</f>
        <v>0</v>
      </c>
      <c r="J7" s="22">
        <f>SUM(J8:J13)</f>
        <v>0</v>
      </c>
      <c r="K7" s="20">
        <f t="shared" ref="K7:K37" si="3">SUM(L7:N7)</f>
        <v>0</v>
      </c>
      <c r="L7" s="21">
        <f t="shared" ref="L7:Q7" si="4">SUM(L8:L13)</f>
        <v>0</v>
      </c>
      <c r="M7" s="21">
        <f t="shared" si="4"/>
        <v>0</v>
      </c>
      <c r="N7" s="22">
        <f t="shared" si="4"/>
        <v>0</v>
      </c>
      <c r="O7" s="20">
        <f t="shared" si="4"/>
        <v>0</v>
      </c>
      <c r="P7" s="21">
        <f t="shared" si="4"/>
        <v>0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80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187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81"/>
      <c r="AR8" s="37"/>
      <c r="AS8" s="35"/>
      <c r="AT8" s="36"/>
    </row>
    <row r="9" spans="1:46" ht="14.25" customHeight="1" x14ac:dyDescent="0.3">
      <c r="A9" s="231"/>
      <c r="B9" s="24" t="s">
        <v>188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81"/>
      <c r="AR9" s="37"/>
      <c r="AS9" s="35"/>
      <c r="AT9" s="36"/>
    </row>
    <row r="10" spans="1:46" ht="14.25" customHeight="1" x14ac:dyDescent="0.3">
      <c r="A10" s="231"/>
      <c r="B10" s="24" t="s">
        <v>189</v>
      </c>
      <c r="C10" s="25">
        <f t="shared" si="0"/>
        <v>0</v>
      </c>
      <c r="D10" s="26"/>
      <c r="E10" s="26"/>
      <c r="F10" s="27"/>
      <c r="G10" s="25">
        <f t="shared" si="2"/>
        <v>0</v>
      </c>
      <c r="H10" s="26"/>
      <c r="I10" s="26"/>
      <c r="J10" s="27"/>
      <c r="K10" s="25">
        <f t="shared" si="3"/>
        <v>0</v>
      </c>
      <c r="L10" s="26"/>
      <c r="M10" s="26"/>
      <c r="N10" s="27"/>
      <c r="O10" s="25">
        <f t="shared" si="7"/>
        <v>0</v>
      </c>
      <c r="P10" s="26"/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81"/>
      <c r="AR10" s="37"/>
      <c r="AS10" s="35"/>
      <c r="AT10" s="36"/>
    </row>
    <row r="11" spans="1:46" ht="14.25" customHeight="1" x14ac:dyDescent="0.3">
      <c r="A11" s="231"/>
      <c r="B11" s="24" t="s">
        <v>190</v>
      </c>
      <c r="C11" s="25">
        <f t="shared" si="0"/>
        <v>0</v>
      </c>
      <c r="D11" s="26"/>
      <c r="E11" s="26"/>
      <c r="F11" s="27"/>
      <c r="G11" s="25">
        <f t="shared" si="2"/>
        <v>0</v>
      </c>
      <c r="H11" s="26"/>
      <c r="I11" s="26"/>
      <c r="J11" s="27"/>
      <c r="K11" s="25">
        <f t="shared" si="3"/>
        <v>0</v>
      </c>
      <c r="L11" s="26"/>
      <c r="M11" s="26"/>
      <c r="N11" s="27"/>
      <c r="O11" s="25">
        <f t="shared" si="7"/>
        <v>0</v>
      </c>
      <c r="P11" s="26"/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81"/>
      <c r="AR11" s="37"/>
      <c r="AS11" s="35"/>
      <c r="AT11" s="36"/>
    </row>
    <row r="12" spans="1:46" ht="14.25" customHeight="1" x14ac:dyDescent="0.3">
      <c r="A12" s="231"/>
      <c r="B12" s="24" t="s">
        <v>191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81"/>
      <c r="AR12" s="37"/>
      <c r="AS12" s="35"/>
      <c r="AT12" s="36"/>
    </row>
    <row r="13" spans="1:46" ht="14.25" customHeight="1" thickBot="1" x14ac:dyDescent="0.35">
      <c r="A13" s="231"/>
      <c r="B13" s="24" t="s">
        <v>192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81"/>
      <c r="AR13" s="37"/>
      <c r="AS13" s="35"/>
      <c r="AT13" s="36"/>
    </row>
    <row r="14" spans="1:46" s="6" customFormat="1" ht="14.25" customHeight="1" x14ac:dyDescent="0.3">
      <c r="A14" s="232" t="s">
        <v>193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80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194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81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80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82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81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81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81"/>
      <c r="AR20" s="37"/>
      <c r="AS20" s="35"/>
      <c r="AT20" s="36"/>
    </row>
    <row r="21" spans="1:46" ht="14.25" customHeight="1" x14ac:dyDescent="0.3">
      <c r="A21" s="231"/>
      <c r="B21" s="24" t="s">
        <v>199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81"/>
      <c r="AR21" s="37"/>
      <c r="AS21" s="35"/>
      <c r="AT21" s="36"/>
    </row>
    <row r="22" spans="1:46" ht="14.25" customHeight="1" x14ac:dyDescent="0.3">
      <c r="A22" s="231"/>
      <c r="B22" s="24" t="s">
        <v>200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81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83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80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81"/>
      <c r="AR25" s="37"/>
      <c r="AS25" s="35"/>
      <c r="AT25" s="36"/>
    </row>
    <row r="26" spans="1:46" ht="14.25" customHeight="1" thickBot="1" x14ac:dyDescent="0.35">
      <c r="A26" s="231"/>
      <c r="B26" s="24" t="s">
        <v>204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81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80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81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81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81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81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81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83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1</v>
      </c>
      <c r="D34" s="21">
        <f>SUM(D36:D37)</f>
        <v>0</v>
      </c>
      <c r="E34" s="21">
        <f>SUM(E36:E37)</f>
        <v>0</v>
      </c>
      <c r="F34" s="22">
        <f>SUM(F36:F37)</f>
        <v>1</v>
      </c>
      <c r="G34" s="20">
        <f t="shared" si="2"/>
        <v>1</v>
      </c>
      <c r="H34" s="21">
        <f>SUM(H36:H37)</f>
        <v>0</v>
      </c>
      <c r="I34" s="21">
        <f>SUM(I36:I37)</f>
        <v>0</v>
      </c>
      <c r="J34" s="22">
        <f>SUM(J36:J37)</f>
        <v>1</v>
      </c>
      <c r="K34" s="20">
        <f t="shared" si="3"/>
        <v>6</v>
      </c>
      <c r="L34" s="21">
        <f>SUM(L36:L37)</f>
        <v>5</v>
      </c>
      <c r="M34" s="21">
        <f>SUM(M36:M37)</f>
        <v>1</v>
      </c>
      <c r="N34" s="22">
        <f>SUM(N36:N37)</f>
        <v>0</v>
      </c>
      <c r="O34" s="20">
        <f t="shared" si="7"/>
        <v>1</v>
      </c>
      <c r="P34" s="21">
        <f>SUM(P36:P37)</f>
        <v>0</v>
      </c>
      <c r="Q34" s="21">
        <f>SUM(Q36:Q37)</f>
        <v>1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1</v>
      </c>
      <c r="AP34" s="21">
        <f t="shared" si="28"/>
        <v>2</v>
      </c>
      <c r="AQ34" s="80">
        <f t="shared" si="28"/>
        <v>0.5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211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84"/>
      <c r="AR35" s="61"/>
      <c r="AS35" s="62"/>
      <c r="AT35" s="63"/>
    </row>
    <row r="36" spans="1:46" ht="14.25" customHeight="1" x14ac:dyDescent="0.3">
      <c r="A36" s="233"/>
      <c r="B36" s="24" t="s">
        <v>212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81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1</v>
      </c>
      <c r="D37" s="26"/>
      <c r="E37" s="26"/>
      <c r="F37" s="27">
        <v>1</v>
      </c>
      <c r="G37" s="25">
        <f t="shared" si="2"/>
        <v>1</v>
      </c>
      <c r="H37" s="26"/>
      <c r="I37" s="26"/>
      <c r="J37" s="27">
        <v>1</v>
      </c>
      <c r="K37" s="25">
        <f t="shared" si="3"/>
        <v>6</v>
      </c>
      <c r="L37" s="26">
        <v>5</v>
      </c>
      <c r="M37" s="26">
        <v>1</v>
      </c>
      <c r="N37" s="27"/>
      <c r="O37" s="25">
        <f t="shared" si="7"/>
        <v>1</v>
      </c>
      <c r="P37" s="26"/>
      <c r="Q37" s="26">
        <v>1</v>
      </c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77">
        <v>1</v>
      </c>
      <c r="AP37" s="78">
        <v>2</v>
      </c>
      <c r="AQ37" s="85">
        <v>0.5</v>
      </c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  <mergeCell ref="AP4:AP5"/>
    <mergeCell ref="AQ4:AQ5"/>
    <mergeCell ref="AR4:AR5"/>
    <mergeCell ref="U4:U5"/>
    <mergeCell ref="V4:V5"/>
    <mergeCell ref="W4:W5"/>
    <mergeCell ref="X4:X5"/>
    <mergeCell ref="Y4:AB4"/>
    <mergeCell ref="A6:B6"/>
    <mergeCell ref="A7:A13"/>
    <mergeCell ref="A14:A15"/>
    <mergeCell ref="A16:A23"/>
    <mergeCell ref="AG4:AJ4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2:B2"/>
    <mergeCell ref="A3:B3"/>
    <mergeCell ref="C3:F3"/>
    <mergeCell ref="G3:J3"/>
    <mergeCell ref="K3:N3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zoomScaleNormal="100"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A2" sqref="A1:B2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68</v>
      </c>
      <c r="D6" s="18">
        <f t="shared" ref="D6:AT6" si="1">SUM(D7+D14+D16+D24+D27+D34)</f>
        <v>0</v>
      </c>
      <c r="E6" s="18">
        <f t="shared" si="1"/>
        <v>59</v>
      </c>
      <c r="F6" s="18">
        <f t="shared" si="1"/>
        <v>9</v>
      </c>
      <c r="G6" s="18">
        <f t="shared" si="1"/>
        <v>68</v>
      </c>
      <c r="H6" s="18">
        <f t="shared" si="1"/>
        <v>0</v>
      </c>
      <c r="I6" s="18">
        <f t="shared" si="1"/>
        <v>59</v>
      </c>
      <c r="J6" s="18">
        <f t="shared" si="1"/>
        <v>9</v>
      </c>
      <c r="K6" s="18">
        <f t="shared" si="1"/>
        <v>23</v>
      </c>
      <c r="L6" s="18">
        <f t="shared" si="1"/>
        <v>17</v>
      </c>
      <c r="M6" s="18">
        <f t="shared" si="1"/>
        <v>6</v>
      </c>
      <c r="N6" s="18">
        <f t="shared" si="1"/>
        <v>0</v>
      </c>
      <c r="O6" s="18">
        <f t="shared" si="1"/>
        <v>68</v>
      </c>
      <c r="P6" s="18">
        <f t="shared" si="1"/>
        <v>60</v>
      </c>
      <c r="Q6" s="18">
        <f t="shared" si="1"/>
        <v>8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67</v>
      </c>
      <c r="D7" s="21">
        <f>SUM(D8:D13)</f>
        <v>0</v>
      </c>
      <c r="E7" s="21">
        <f>SUM(E8:E13)</f>
        <v>59</v>
      </c>
      <c r="F7" s="22">
        <f>SUM(F8:F13)</f>
        <v>8</v>
      </c>
      <c r="G7" s="20">
        <f t="shared" ref="G7:G37" si="2">SUM(H7:J7)</f>
        <v>67</v>
      </c>
      <c r="H7" s="21">
        <f>SUM(H8:H13)</f>
        <v>0</v>
      </c>
      <c r="I7" s="21">
        <f>SUM(I8:I13)</f>
        <v>59</v>
      </c>
      <c r="J7" s="22">
        <f>SUM(J8:J13)</f>
        <v>8</v>
      </c>
      <c r="K7" s="20">
        <f t="shared" ref="K7:K37" si="3">SUM(L7:N7)</f>
        <v>19</v>
      </c>
      <c r="L7" s="21">
        <f t="shared" ref="L7:Q7" si="4">SUM(L8:L13)</f>
        <v>13</v>
      </c>
      <c r="M7" s="21">
        <f t="shared" si="4"/>
        <v>6</v>
      </c>
      <c r="N7" s="22">
        <f t="shared" si="4"/>
        <v>0</v>
      </c>
      <c r="O7" s="20">
        <f t="shared" si="4"/>
        <v>67</v>
      </c>
      <c r="P7" s="21">
        <f t="shared" si="4"/>
        <v>60</v>
      </c>
      <c r="Q7" s="21">
        <f t="shared" si="4"/>
        <v>7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187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188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189</v>
      </c>
      <c r="C10" s="25">
        <f t="shared" si="0"/>
        <v>22</v>
      </c>
      <c r="D10" s="26"/>
      <c r="E10" s="26">
        <v>22</v>
      </c>
      <c r="F10" s="27"/>
      <c r="G10" s="25">
        <f t="shared" si="2"/>
        <v>22</v>
      </c>
      <c r="H10" s="26"/>
      <c r="I10" s="76">
        <v>22</v>
      </c>
      <c r="J10" s="27"/>
      <c r="K10" s="25">
        <f t="shared" si="3"/>
        <v>3</v>
      </c>
      <c r="L10" s="26">
        <v>3</v>
      </c>
      <c r="M10" s="26"/>
      <c r="N10" s="27"/>
      <c r="O10" s="25">
        <f t="shared" si="7"/>
        <v>22</v>
      </c>
      <c r="P10" s="26">
        <v>22</v>
      </c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190</v>
      </c>
      <c r="C11" s="25">
        <f t="shared" si="0"/>
        <v>18</v>
      </c>
      <c r="D11" s="26"/>
      <c r="E11" s="26">
        <v>15</v>
      </c>
      <c r="F11" s="27">
        <v>3</v>
      </c>
      <c r="G11" s="25">
        <f t="shared" si="2"/>
        <v>18</v>
      </c>
      <c r="H11" s="26"/>
      <c r="I11" s="76">
        <v>15</v>
      </c>
      <c r="J11" s="27">
        <v>3</v>
      </c>
      <c r="K11" s="25">
        <f t="shared" si="3"/>
        <v>5</v>
      </c>
      <c r="L11" s="26">
        <v>4</v>
      </c>
      <c r="M11" s="26">
        <v>1</v>
      </c>
      <c r="N11" s="27"/>
      <c r="O11" s="25">
        <f t="shared" si="7"/>
        <v>18</v>
      </c>
      <c r="P11" s="26">
        <v>15</v>
      </c>
      <c r="Q11" s="26">
        <v>3</v>
      </c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191</v>
      </c>
      <c r="C12" s="25">
        <f t="shared" si="0"/>
        <v>23</v>
      </c>
      <c r="D12" s="26"/>
      <c r="E12" s="26">
        <v>22</v>
      </c>
      <c r="F12" s="27">
        <v>1</v>
      </c>
      <c r="G12" s="25">
        <f t="shared" si="2"/>
        <v>23</v>
      </c>
      <c r="H12" s="26"/>
      <c r="I12" s="76">
        <v>22</v>
      </c>
      <c r="J12" s="27">
        <v>1</v>
      </c>
      <c r="K12" s="25">
        <f t="shared" si="3"/>
        <v>4</v>
      </c>
      <c r="L12" s="26">
        <v>3</v>
      </c>
      <c r="M12" s="26">
        <v>1</v>
      </c>
      <c r="N12" s="27"/>
      <c r="O12" s="25">
        <f t="shared" si="7"/>
        <v>23</v>
      </c>
      <c r="P12" s="26">
        <v>23</v>
      </c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192</v>
      </c>
      <c r="C13" s="25">
        <f t="shared" si="0"/>
        <v>4</v>
      </c>
      <c r="D13" s="26"/>
      <c r="E13" s="26"/>
      <c r="F13" s="27">
        <v>4</v>
      </c>
      <c r="G13" s="25">
        <f t="shared" si="2"/>
        <v>4</v>
      </c>
      <c r="H13" s="26"/>
      <c r="I13" s="26"/>
      <c r="J13" s="27">
        <v>4</v>
      </c>
      <c r="K13" s="25">
        <f t="shared" si="3"/>
        <v>7</v>
      </c>
      <c r="L13" s="26">
        <v>3</v>
      </c>
      <c r="M13" s="26">
        <v>4</v>
      </c>
      <c r="N13" s="27"/>
      <c r="O13" s="25">
        <f t="shared" si="7"/>
        <v>4</v>
      </c>
      <c r="P13" s="26"/>
      <c r="Q13" s="76">
        <v>4</v>
      </c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193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194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1</v>
      </c>
      <c r="D16" s="21">
        <f>SUM(D17:D23)</f>
        <v>0</v>
      </c>
      <c r="E16" s="21">
        <f>SUM(E17:E23)</f>
        <v>0</v>
      </c>
      <c r="F16" s="22">
        <f>SUM(F17:F23)</f>
        <v>1</v>
      </c>
      <c r="G16" s="20">
        <f t="shared" si="2"/>
        <v>1</v>
      </c>
      <c r="H16" s="21">
        <f>SUM(H17:H23)</f>
        <v>0</v>
      </c>
      <c r="I16" s="21">
        <f>SUM(I17:I23)</f>
        <v>0</v>
      </c>
      <c r="J16" s="22">
        <f>SUM(J17:J23)</f>
        <v>1</v>
      </c>
      <c r="K16" s="20">
        <f t="shared" si="3"/>
        <v>4</v>
      </c>
      <c r="L16" s="21">
        <f>SUM(L17:L23)</f>
        <v>4</v>
      </c>
      <c r="M16" s="21">
        <f>SUM(M17:M23)</f>
        <v>0</v>
      </c>
      <c r="N16" s="22">
        <f>SUM(N17:N23)</f>
        <v>0</v>
      </c>
      <c r="O16" s="20">
        <f t="shared" si="7"/>
        <v>1</v>
      </c>
      <c r="P16" s="21">
        <f>SUM(P17:P23)</f>
        <v>0</v>
      </c>
      <c r="Q16" s="21">
        <f>SUM(Q17:Q23)</f>
        <v>1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199</v>
      </c>
      <c r="C21" s="25">
        <f t="shared" si="0"/>
        <v>1</v>
      </c>
      <c r="D21" s="26"/>
      <c r="E21" s="26"/>
      <c r="F21" s="27">
        <v>1</v>
      </c>
      <c r="G21" s="25">
        <f t="shared" si="2"/>
        <v>1</v>
      </c>
      <c r="H21" s="26"/>
      <c r="I21" s="26"/>
      <c r="J21" s="148">
        <v>1</v>
      </c>
      <c r="K21" s="25">
        <f t="shared" si="3"/>
        <v>4</v>
      </c>
      <c r="L21" s="26">
        <v>4</v>
      </c>
      <c r="M21" s="26"/>
      <c r="N21" s="27"/>
      <c r="O21" s="25">
        <f t="shared" si="7"/>
        <v>1</v>
      </c>
      <c r="P21" s="26"/>
      <c r="Q21" s="76">
        <v>1</v>
      </c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200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204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211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212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zoomScaleNormal="100"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H8" sqref="H8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14" si="0">SUM(D6:F6)</f>
        <v>5</v>
      </c>
      <c r="D6" s="18">
        <f t="shared" ref="D6:AT6" si="1">SUM(D7+D14+D16+D24+D27+D34)</f>
        <v>0</v>
      </c>
      <c r="E6" s="18">
        <f t="shared" si="1"/>
        <v>0</v>
      </c>
      <c r="F6" s="18">
        <f t="shared" si="1"/>
        <v>5</v>
      </c>
      <c r="G6" s="18">
        <f t="shared" si="1"/>
        <v>5</v>
      </c>
      <c r="H6" s="18">
        <f t="shared" si="1"/>
        <v>0</v>
      </c>
      <c r="I6" s="18">
        <f t="shared" si="1"/>
        <v>0</v>
      </c>
      <c r="J6" s="18">
        <f t="shared" si="1"/>
        <v>5</v>
      </c>
      <c r="K6" s="18">
        <f t="shared" si="1"/>
        <v>8</v>
      </c>
      <c r="L6" s="18">
        <f t="shared" si="1"/>
        <v>6</v>
      </c>
      <c r="M6" s="18">
        <f t="shared" si="1"/>
        <v>2</v>
      </c>
      <c r="N6" s="18">
        <f t="shared" si="1"/>
        <v>0</v>
      </c>
      <c r="O6" s="18">
        <f t="shared" si="1"/>
        <v>5</v>
      </c>
      <c r="P6" s="18">
        <f t="shared" si="1"/>
        <v>5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5</v>
      </c>
      <c r="D7" s="21">
        <f>SUM(D8:D13)</f>
        <v>0</v>
      </c>
      <c r="E7" s="21">
        <f>SUM(E8:E13)</f>
        <v>0</v>
      </c>
      <c r="F7" s="22">
        <f>SUM(F8:F13)</f>
        <v>5</v>
      </c>
      <c r="G7" s="20">
        <f t="shared" ref="G7:G37" si="2">SUM(H7:J7)</f>
        <v>5</v>
      </c>
      <c r="H7" s="21">
        <f>SUM(H8:H13)</f>
        <v>0</v>
      </c>
      <c r="I7" s="21">
        <f>SUM(I8:I13)</f>
        <v>0</v>
      </c>
      <c r="J7" s="22">
        <f>SUM(J8:J13)</f>
        <v>5</v>
      </c>
      <c r="K7" s="20">
        <f t="shared" ref="K7:K37" si="3">SUM(L7:N7)</f>
        <v>8</v>
      </c>
      <c r="L7" s="21">
        <f t="shared" ref="L7:Q7" si="4">SUM(L8:L13)</f>
        <v>6</v>
      </c>
      <c r="M7" s="21">
        <f t="shared" si="4"/>
        <v>2</v>
      </c>
      <c r="N7" s="22">
        <f t="shared" si="4"/>
        <v>0</v>
      </c>
      <c r="O7" s="20">
        <f t="shared" si="4"/>
        <v>5</v>
      </c>
      <c r="P7" s="21">
        <f t="shared" si="4"/>
        <v>5</v>
      </c>
      <c r="Q7" s="21">
        <f t="shared" si="4"/>
        <v>0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3</v>
      </c>
      <c r="D10" s="26"/>
      <c r="E10" s="26"/>
      <c r="F10" s="27">
        <v>3</v>
      </c>
      <c r="G10" s="25">
        <f t="shared" si="2"/>
        <v>3</v>
      </c>
      <c r="H10" s="26"/>
      <c r="I10" s="26"/>
      <c r="J10" s="27">
        <v>3</v>
      </c>
      <c r="K10" s="25">
        <f t="shared" si="3"/>
        <v>4</v>
      </c>
      <c r="L10" s="26">
        <v>3</v>
      </c>
      <c r="M10" s="26">
        <v>1</v>
      </c>
      <c r="N10" s="27"/>
      <c r="O10" s="25">
        <f t="shared" si="7"/>
        <v>3</v>
      </c>
      <c r="P10" s="26">
        <v>3</v>
      </c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2</v>
      </c>
      <c r="D11" s="26"/>
      <c r="E11" s="26"/>
      <c r="F11" s="27">
        <v>2</v>
      </c>
      <c r="G11" s="25">
        <f t="shared" si="2"/>
        <v>2</v>
      </c>
      <c r="H11" s="26"/>
      <c r="I11" s="26"/>
      <c r="J11" s="27">
        <v>2</v>
      </c>
      <c r="K11" s="25">
        <f t="shared" si="3"/>
        <v>4</v>
      </c>
      <c r="L11" s="26">
        <v>3</v>
      </c>
      <c r="M11" s="26">
        <v>1</v>
      </c>
      <c r="N11" s="27"/>
      <c r="O11" s="25">
        <f t="shared" si="7"/>
        <v>2</v>
      </c>
      <c r="P11" s="26">
        <v>2</v>
      </c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0</v>
      </c>
      <c r="D12" s="26"/>
      <c r="E12" s="26"/>
      <c r="F12" s="27"/>
      <c r="G12" s="25">
        <f t="shared" si="2"/>
        <v>0</v>
      </c>
      <c r="H12" s="26"/>
      <c r="I12" s="26"/>
      <c r="J12" s="27"/>
      <c r="K12" s="25">
        <f t="shared" si="3"/>
        <v>0</v>
      </c>
      <c r="L12" s="26"/>
      <c r="M12" s="26"/>
      <c r="N12" s="27"/>
      <c r="O12" s="25">
        <f t="shared" si="7"/>
        <v>0</v>
      </c>
      <c r="P12" s="26"/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ref="C15:C37" si="16">SUM(D15:F15)</f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7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16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8">SUM(S17:S23)</f>
        <v>0</v>
      </c>
      <c r="T16" s="21">
        <f t="shared" si="18"/>
        <v>0</v>
      </c>
      <c r="U16" s="22">
        <f t="shared" si="18"/>
        <v>0</v>
      </c>
      <c r="V16" s="20">
        <f t="shared" si="18"/>
        <v>0</v>
      </c>
      <c r="W16" s="21">
        <f t="shared" si="18"/>
        <v>0</v>
      </c>
      <c r="X16" s="22">
        <f t="shared" si="18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9">SUM(AL17:AL23)</f>
        <v>0</v>
      </c>
      <c r="AM16" s="23">
        <f t="shared" si="19"/>
        <v>0</v>
      </c>
      <c r="AN16" s="23">
        <f t="shared" si="19"/>
        <v>0</v>
      </c>
      <c r="AO16" s="20">
        <f t="shared" si="19"/>
        <v>0</v>
      </c>
      <c r="AP16" s="21">
        <f t="shared" si="19"/>
        <v>0</v>
      </c>
      <c r="AQ16" s="22">
        <f t="shared" si="19"/>
        <v>0</v>
      </c>
      <c r="AR16" s="20">
        <f t="shared" si="19"/>
        <v>0</v>
      </c>
      <c r="AS16" s="21">
        <f t="shared" si="19"/>
        <v>0</v>
      </c>
      <c r="AT16" s="22">
        <f t="shared" si="19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16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20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16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20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16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20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16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20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16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20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16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20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16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20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16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1">SUM(S25:S26)</f>
        <v>0</v>
      </c>
      <c r="T24" s="21">
        <f t="shared" si="21"/>
        <v>0</v>
      </c>
      <c r="U24" s="22">
        <f t="shared" si="21"/>
        <v>0</v>
      </c>
      <c r="V24" s="20">
        <f t="shared" si="21"/>
        <v>0</v>
      </c>
      <c r="W24" s="21">
        <f t="shared" si="21"/>
        <v>0</v>
      </c>
      <c r="X24" s="22">
        <f t="shared" si="21"/>
        <v>0</v>
      </c>
      <c r="Y24" s="20">
        <f t="shared" si="9"/>
        <v>0</v>
      </c>
      <c r="Z24" s="21">
        <f t="shared" ref="Z24:AB37" si="22">SUM(AD24+AH24+AL24)</f>
        <v>0</v>
      </c>
      <c r="AA24" s="21">
        <f t="shared" si="22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3">SUM(AL25:AL26)</f>
        <v>0</v>
      </c>
      <c r="AM24" s="23">
        <f t="shared" si="23"/>
        <v>0</v>
      </c>
      <c r="AN24" s="23">
        <f t="shared" si="23"/>
        <v>0</v>
      </c>
      <c r="AO24" s="20">
        <f t="shared" si="23"/>
        <v>0</v>
      </c>
      <c r="AP24" s="21">
        <f t="shared" si="23"/>
        <v>0</v>
      </c>
      <c r="AQ24" s="22">
        <f t="shared" si="23"/>
        <v>0</v>
      </c>
      <c r="AR24" s="20">
        <f t="shared" si="23"/>
        <v>0</v>
      </c>
      <c r="AS24" s="21">
        <f t="shared" si="23"/>
        <v>0</v>
      </c>
      <c r="AT24" s="22">
        <f t="shared" si="23"/>
        <v>0</v>
      </c>
    </row>
    <row r="25" spans="1:46" ht="14.25" customHeight="1" x14ac:dyDescent="0.3">
      <c r="A25" s="231"/>
      <c r="B25" s="24" t="s">
        <v>203</v>
      </c>
      <c r="C25" s="25">
        <f t="shared" si="16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4">SUM(W25:X25)</f>
        <v>0</v>
      </c>
      <c r="W25" s="26"/>
      <c r="X25" s="27"/>
      <c r="Y25" s="25">
        <f t="shared" si="9"/>
        <v>0</v>
      </c>
      <c r="Z25" s="29">
        <f t="shared" si="22"/>
        <v>0</v>
      </c>
      <c r="AA25" s="29">
        <f t="shared" si="22"/>
        <v>0</v>
      </c>
      <c r="AB25" s="29">
        <f t="shared" si="22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16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4"/>
        <v>0</v>
      </c>
      <c r="W26" s="26"/>
      <c r="X26" s="27"/>
      <c r="Y26" s="25">
        <f t="shared" si="9"/>
        <v>0</v>
      </c>
      <c r="Z26" s="29">
        <f t="shared" si="22"/>
        <v>0</v>
      </c>
      <c r="AA26" s="29">
        <f t="shared" si="22"/>
        <v>0</v>
      </c>
      <c r="AB26" s="29">
        <f t="shared" si="22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16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5">SUM(S28:S33)</f>
        <v>0</v>
      </c>
      <c r="T27" s="21">
        <f t="shared" si="25"/>
        <v>0</v>
      </c>
      <c r="U27" s="22">
        <f t="shared" si="25"/>
        <v>0</v>
      </c>
      <c r="V27" s="20">
        <f t="shared" si="25"/>
        <v>0</v>
      </c>
      <c r="W27" s="21">
        <f t="shared" si="25"/>
        <v>0</v>
      </c>
      <c r="X27" s="22">
        <f t="shared" si="25"/>
        <v>0</v>
      </c>
      <c r="Y27" s="20">
        <f t="shared" si="9"/>
        <v>0</v>
      </c>
      <c r="Z27" s="21">
        <f t="shared" si="22"/>
        <v>0</v>
      </c>
      <c r="AA27" s="21">
        <f t="shared" si="22"/>
        <v>0</v>
      </c>
      <c r="AB27" s="21">
        <f t="shared" si="22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6">SUM(AL28:AL33)</f>
        <v>0</v>
      </c>
      <c r="AM27" s="23">
        <f t="shared" si="26"/>
        <v>0</v>
      </c>
      <c r="AN27" s="23">
        <f t="shared" si="26"/>
        <v>0</v>
      </c>
      <c r="AO27" s="20">
        <f t="shared" si="26"/>
        <v>0</v>
      </c>
      <c r="AP27" s="21">
        <f t="shared" si="26"/>
        <v>0</v>
      </c>
      <c r="AQ27" s="22">
        <f t="shared" si="26"/>
        <v>0</v>
      </c>
      <c r="AR27" s="20">
        <f t="shared" si="26"/>
        <v>0</v>
      </c>
      <c r="AS27" s="21">
        <f t="shared" si="26"/>
        <v>0</v>
      </c>
      <c r="AT27" s="22">
        <f t="shared" si="26"/>
        <v>0</v>
      </c>
    </row>
    <row r="28" spans="1:46" ht="14.25" customHeight="1" x14ac:dyDescent="0.3">
      <c r="A28" s="233"/>
      <c r="B28" s="60" t="s">
        <v>206</v>
      </c>
      <c r="C28" s="25">
        <f t="shared" si="16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7">SUM(W28:X28)</f>
        <v>0</v>
      </c>
      <c r="W28" s="26"/>
      <c r="X28" s="27"/>
      <c r="Y28" s="25">
        <f t="shared" si="9"/>
        <v>0</v>
      </c>
      <c r="Z28" s="29">
        <f t="shared" si="22"/>
        <v>0</v>
      </c>
      <c r="AA28" s="29">
        <f t="shared" si="22"/>
        <v>0</v>
      </c>
      <c r="AB28" s="29">
        <f t="shared" si="22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16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7"/>
        <v>0</v>
      </c>
      <c r="W29" s="26"/>
      <c r="X29" s="27"/>
      <c r="Y29" s="25">
        <f t="shared" si="9"/>
        <v>0</v>
      </c>
      <c r="Z29" s="29">
        <f t="shared" si="22"/>
        <v>0</v>
      </c>
      <c r="AA29" s="29">
        <f t="shared" si="22"/>
        <v>0</v>
      </c>
      <c r="AB29" s="29">
        <f t="shared" si="22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16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7"/>
        <v>0</v>
      </c>
      <c r="W30" s="26"/>
      <c r="X30" s="27"/>
      <c r="Y30" s="25">
        <f t="shared" si="9"/>
        <v>0</v>
      </c>
      <c r="Z30" s="29">
        <f t="shared" si="22"/>
        <v>0</v>
      </c>
      <c r="AA30" s="29">
        <f t="shared" si="22"/>
        <v>0</v>
      </c>
      <c r="AB30" s="29">
        <f t="shared" si="22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16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7"/>
        <v>0</v>
      </c>
      <c r="W31" s="26"/>
      <c r="X31" s="27"/>
      <c r="Y31" s="25">
        <f t="shared" si="9"/>
        <v>0</v>
      </c>
      <c r="Z31" s="29">
        <f t="shared" si="22"/>
        <v>0</v>
      </c>
      <c r="AA31" s="29">
        <f t="shared" si="22"/>
        <v>0</v>
      </c>
      <c r="AB31" s="29">
        <f t="shared" si="22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16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7"/>
        <v>0</v>
      </c>
      <c r="W32" s="26"/>
      <c r="X32" s="27"/>
      <c r="Y32" s="25">
        <f t="shared" si="9"/>
        <v>0</v>
      </c>
      <c r="Z32" s="29">
        <f t="shared" si="22"/>
        <v>0</v>
      </c>
      <c r="AA32" s="29">
        <f t="shared" si="22"/>
        <v>0</v>
      </c>
      <c r="AB32" s="29">
        <f t="shared" si="22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16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7"/>
        <v>0</v>
      </c>
      <c r="W33" s="48"/>
      <c r="X33" s="49"/>
      <c r="Y33" s="47">
        <f t="shared" si="9"/>
        <v>0</v>
      </c>
      <c r="Z33" s="51">
        <f t="shared" si="22"/>
        <v>0</v>
      </c>
      <c r="AA33" s="51">
        <f t="shared" si="22"/>
        <v>0</v>
      </c>
      <c r="AB33" s="51">
        <f t="shared" si="22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16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8">SUM(S36:S37)</f>
        <v>0</v>
      </c>
      <c r="T34" s="21">
        <f t="shared" si="28"/>
        <v>0</v>
      </c>
      <c r="U34" s="22">
        <f t="shared" si="28"/>
        <v>0</v>
      </c>
      <c r="V34" s="20">
        <f t="shared" si="28"/>
        <v>0</v>
      </c>
      <c r="W34" s="21">
        <f t="shared" si="28"/>
        <v>0</v>
      </c>
      <c r="X34" s="22">
        <f t="shared" si="28"/>
        <v>0</v>
      </c>
      <c r="Y34" s="20">
        <f t="shared" si="9"/>
        <v>0</v>
      </c>
      <c r="Z34" s="21">
        <f t="shared" si="22"/>
        <v>0</v>
      </c>
      <c r="AA34" s="21">
        <f t="shared" si="22"/>
        <v>0</v>
      </c>
      <c r="AB34" s="21">
        <f t="shared" si="22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9">SUM(AL36:AL37)</f>
        <v>0</v>
      </c>
      <c r="AM34" s="23">
        <f t="shared" si="29"/>
        <v>0</v>
      </c>
      <c r="AN34" s="23">
        <f t="shared" si="29"/>
        <v>0</v>
      </c>
      <c r="AO34" s="20">
        <f t="shared" si="29"/>
        <v>0</v>
      </c>
      <c r="AP34" s="21">
        <f t="shared" si="29"/>
        <v>0</v>
      </c>
      <c r="AQ34" s="22">
        <f t="shared" si="29"/>
        <v>0</v>
      </c>
      <c r="AR34" s="20">
        <f t="shared" si="29"/>
        <v>0</v>
      </c>
      <c r="AS34" s="21">
        <f t="shared" si="29"/>
        <v>0</v>
      </c>
      <c r="AT34" s="22">
        <f t="shared" si="29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16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30">SUM(W37:X37)</f>
        <v>0</v>
      </c>
      <c r="W37" s="26"/>
      <c r="X37" s="27"/>
      <c r="Y37" s="25">
        <f t="shared" si="9"/>
        <v>0</v>
      </c>
      <c r="Z37" s="29">
        <f t="shared" si="22"/>
        <v>0</v>
      </c>
      <c r="AA37" s="29">
        <f t="shared" si="22"/>
        <v>0</v>
      </c>
      <c r="AB37" s="29">
        <f t="shared" si="22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I9" sqref="I9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39</v>
      </c>
      <c r="D6" s="18">
        <f t="shared" ref="D6:AT6" si="1">SUM(D7+D14+D16+D24+D27+D34)</f>
        <v>0</v>
      </c>
      <c r="E6" s="18">
        <f t="shared" si="1"/>
        <v>30</v>
      </c>
      <c r="F6" s="18">
        <f t="shared" si="1"/>
        <v>9</v>
      </c>
      <c r="G6" s="18">
        <f t="shared" si="1"/>
        <v>39</v>
      </c>
      <c r="H6" s="18">
        <f t="shared" si="1"/>
        <v>0</v>
      </c>
      <c r="I6" s="18">
        <f t="shared" si="1"/>
        <v>30</v>
      </c>
      <c r="J6" s="18">
        <f t="shared" si="1"/>
        <v>9</v>
      </c>
      <c r="K6" s="18">
        <f t="shared" si="1"/>
        <v>107</v>
      </c>
      <c r="L6" s="18">
        <f t="shared" si="1"/>
        <v>102</v>
      </c>
      <c r="M6" s="18">
        <f t="shared" si="1"/>
        <v>5</v>
      </c>
      <c r="N6" s="18">
        <f t="shared" si="1"/>
        <v>0</v>
      </c>
      <c r="O6" s="18">
        <f t="shared" si="1"/>
        <v>39</v>
      </c>
      <c r="P6" s="18">
        <f t="shared" si="1"/>
        <v>38</v>
      </c>
      <c r="Q6" s="18">
        <f t="shared" si="1"/>
        <v>0</v>
      </c>
      <c r="R6" s="18">
        <f t="shared" si="1"/>
        <v>1</v>
      </c>
      <c r="S6" s="18">
        <f t="shared" si="1"/>
        <v>1</v>
      </c>
      <c r="T6" s="18">
        <f t="shared" si="1"/>
        <v>0</v>
      </c>
      <c r="U6" s="18">
        <f t="shared" si="1"/>
        <v>0</v>
      </c>
      <c r="V6" s="18">
        <f t="shared" si="1"/>
        <v>2</v>
      </c>
      <c r="W6" s="18">
        <f t="shared" si="1"/>
        <v>2</v>
      </c>
      <c r="X6" s="18">
        <f t="shared" si="1"/>
        <v>0</v>
      </c>
      <c r="Y6" s="18">
        <f t="shared" si="1"/>
        <v>2</v>
      </c>
      <c r="Z6" s="18">
        <f t="shared" si="1"/>
        <v>0</v>
      </c>
      <c r="AA6" s="18">
        <f t="shared" si="1"/>
        <v>2</v>
      </c>
      <c r="AB6" s="18">
        <f t="shared" si="1"/>
        <v>0</v>
      </c>
      <c r="AC6" s="18">
        <f t="shared" si="1"/>
        <v>2</v>
      </c>
      <c r="AD6" s="18">
        <f t="shared" si="1"/>
        <v>0</v>
      </c>
      <c r="AE6" s="18">
        <f t="shared" si="1"/>
        <v>2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29</v>
      </c>
      <c r="D7" s="21">
        <f>SUM(D8:D13)</f>
        <v>0</v>
      </c>
      <c r="E7" s="21">
        <f>SUM(E8:E13)</f>
        <v>20</v>
      </c>
      <c r="F7" s="22">
        <f>SUM(F8:F13)</f>
        <v>9</v>
      </c>
      <c r="G7" s="20">
        <f t="shared" ref="G7:G37" si="2">SUM(H7:J7)</f>
        <v>29</v>
      </c>
      <c r="H7" s="21">
        <f>SUM(H8:H13)</f>
        <v>0</v>
      </c>
      <c r="I7" s="21">
        <f>SUM(I8:I13)</f>
        <v>20</v>
      </c>
      <c r="J7" s="22">
        <f>SUM(J8:J13)</f>
        <v>9</v>
      </c>
      <c r="K7" s="20">
        <f t="shared" ref="K7:K37" si="3">SUM(L7:N7)</f>
        <v>77</v>
      </c>
      <c r="L7" s="21">
        <f t="shared" ref="L7:Q7" si="4">SUM(L8:L13)</f>
        <v>72</v>
      </c>
      <c r="M7" s="21">
        <f t="shared" si="4"/>
        <v>5</v>
      </c>
      <c r="N7" s="22">
        <f t="shared" si="4"/>
        <v>0</v>
      </c>
      <c r="O7" s="20">
        <f t="shared" si="4"/>
        <v>29</v>
      </c>
      <c r="P7" s="21">
        <f t="shared" si="4"/>
        <v>28</v>
      </c>
      <c r="Q7" s="21">
        <f t="shared" si="4"/>
        <v>0</v>
      </c>
      <c r="R7" s="21">
        <f t="shared" ref="R7:R37" si="5">SUM(S7:T7)</f>
        <v>1</v>
      </c>
      <c r="S7" s="21">
        <f t="shared" ref="S7:AT7" si="6">SUM(S8:S13)</f>
        <v>1</v>
      </c>
      <c r="T7" s="21">
        <f t="shared" si="6"/>
        <v>0</v>
      </c>
      <c r="U7" s="22">
        <f t="shared" si="6"/>
        <v>0</v>
      </c>
      <c r="V7" s="20">
        <f t="shared" si="6"/>
        <v>2</v>
      </c>
      <c r="W7" s="21">
        <f t="shared" si="6"/>
        <v>2</v>
      </c>
      <c r="X7" s="22">
        <f t="shared" si="6"/>
        <v>0</v>
      </c>
      <c r="Y7" s="20">
        <f t="shared" si="6"/>
        <v>2</v>
      </c>
      <c r="Z7" s="21">
        <f t="shared" si="6"/>
        <v>0</v>
      </c>
      <c r="AA7" s="21">
        <f t="shared" si="6"/>
        <v>2</v>
      </c>
      <c r="AB7" s="21">
        <f t="shared" si="6"/>
        <v>0</v>
      </c>
      <c r="AC7" s="21">
        <f t="shared" si="6"/>
        <v>2</v>
      </c>
      <c r="AD7" s="21">
        <f t="shared" si="6"/>
        <v>0</v>
      </c>
      <c r="AE7" s="21">
        <f t="shared" si="6"/>
        <v>2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8</v>
      </c>
      <c r="D10" s="26"/>
      <c r="E10" s="26">
        <v>6</v>
      </c>
      <c r="F10" s="27">
        <v>2</v>
      </c>
      <c r="G10" s="25">
        <f t="shared" si="2"/>
        <v>8</v>
      </c>
      <c r="H10" s="26"/>
      <c r="I10" s="26">
        <v>6</v>
      </c>
      <c r="J10" s="27">
        <v>2</v>
      </c>
      <c r="K10" s="25">
        <f t="shared" si="3"/>
        <v>26</v>
      </c>
      <c r="L10" s="26">
        <v>24</v>
      </c>
      <c r="M10" s="26">
        <v>2</v>
      </c>
      <c r="N10" s="27"/>
      <c r="O10" s="25">
        <f t="shared" si="7"/>
        <v>8</v>
      </c>
      <c r="P10" s="76">
        <v>8</v>
      </c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/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15</v>
      </c>
      <c r="D11" s="26"/>
      <c r="E11" s="26">
        <v>13</v>
      </c>
      <c r="F11" s="27">
        <v>2</v>
      </c>
      <c r="G11" s="25">
        <f t="shared" si="2"/>
        <v>15</v>
      </c>
      <c r="H11" s="26"/>
      <c r="I11" s="26">
        <v>13</v>
      </c>
      <c r="J11" s="27">
        <v>2</v>
      </c>
      <c r="K11" s="25">
        <f t="shared" si="3"/>
        <v>47</v>
      </c>
      <c r="L11" s="26">
        <v>45</v>
      </c>
      <c r="M11" s="26">
        <v>2</v>
      </c>
      <c r="N11" s="27"/>
      <c r="O11" s="25">
        <f t="shared" si="7"/>
        <v>15</v>
      </c>
      <c r="P11" s="76">
        <v>15</v>
      </c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/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1</v>
      </c>
      <c r="D12" s="26"/>
      <c r="E12" s="26">
        <v>1</v>
      </c>
      <c r="F12" s="27"/>
      <c r="G12" s="25">
        <f t="shared" si="2"/>
        <v>1</v>
      </c>
      <c r="H12" s="26"/>
      <c r="I12" s="26">
        <v>1</v>
      </c>
      <c r="J12" s="27"/>
      <c r="K12" s="25">
        <f t="shared" si="3"/>
        <v>0</v>
      </c>
      <c r="L12" s="26"/>
      <c r="M12" s="26"/>
      <c r="N12" s="27"/>
      <c r="O12" s="25">
        <f t="shared" si="7"/>
        <v>1</v>
      </c>
      <c r="P12" s="76">
        <v>1</v>
      </c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5</v>
      </c>
      <c r="D13" s="26"/>
      <c r="E13" s="26"/>
      <c r="F13" s="27">
        <v>5</v>
      </c>
      <c r="G13" s="25">
        <f t="shared" si="2"/>
        <v>5</v>
      </c>
      <c r="H13" s="26"/>
      <c r="I13" s="26"/>
      <c r="J13" s="27">
        <v>5</v>
      </c>
      <c r="K13" s="25">
        <f t="shared" si="3"/>
        <v>4</v>
      </c>
      <c r="L13" s="26">
        <v>3</v>
      </c>
      <c r="M13" s="26">
        <v>1</v>
      </c>
      <c r="N13" s="27"/>
      <c r="O13" s="25">
        <f t="shared" si="7"/>
        <v>5</v>
      </c>
      <c r="P13" s="76">
        <v>4</v>
      </c>
      <c r="Q13" s="26"/>
      <c r="R13" s="28">
        <f t="shared" si="5"/>
        <v>1</v>
      </c>
      <c r="S13" s="76">
        <v>1</v>
      </c>
      <c r="T13" s="26"/>
      <c r="U13" s="27"/>
      <c r="V13" s="25">
        <f t="shared" si="8"/>
        <v>2</v>
      </c>
      <c r="W13" s="76">
        <v>2</v>
      </c>
      <c r="X13" s="27"/>
      <c r="Y13" s="25">
        <f t="shared" si="9"/>
        <v>2</v>
      </c>
      <c r="Z13" s="29">
        <f t="shared" si="10"/>
        <v>0</v>
      </c>
      <c r="AA13" s="29">
        <f t="shared" si="10"/>
        <v>2</v>
      </c>
      <c r="AB13" s="29">
        <f t="shared" si="10"/>
        <v>0</v>
      </c>
      <c r="AC13" s="28">
        <f t="shared" si="11"/>
        <v>2</v>
      </c>
      <c r="AD13" s="26"/>
      <c r="AE13" s="76">
        <v>2</v>
      </c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10</v>
      </c>
      <c r="D16" s="21">
        <f>SUM(D17:D23)</f>
        <v>0</v>
      </c>
      <c r="E16" s="21">
        <f>SUM(E17:E23)</f>
        <v>10</v>
      </c>
      <c r="F16" s="22">
        <f>SUM(F17:F23)</f>
        <v>0</v>
      </c>
      <c r="G16" s="20">
        <f t="shared" si="2"/>
        <v>10</v>
      </c>
      <c r="H16" s="21">
        <f>SUM(H17:H23)</f>
        <v>0</v>
      </c>
      <c r="I16" s="21">
        <f>SUM(I17:I23)</f>
        <v>10</v>
      </c>
      <c r="J16" s="22">
        <f>SUM(J17:J23)</f>
        <v>0</v>
      </c>
      <c r="K16" s="20">
        <f t="shared" si="3"/>
        <v>30</v>
      </c>
      <c r="L16" s="21">
        <f>SUM(L17:L23)</f>
        <v>30</v>
      </c>
      <c r="M16" s="21">
        <f>SUM(M17:M23)</f>
        <v>0</v>
      </c>
      <c r="N16" s="22">
        <f>SUM(N17:N23)</f>
        <v>0</v>
      </c>
      <c r="O16" s="20">
        <f t="shared" si="7"/>
        <v>10</v>
      </c>
      <c r="P16" s="21">
        <f>SUM(P17:P23)</f>
        <v>10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10</v>
      </c>
      <c r="D23" s="48"/>
      <c r="E23" s="48">
        <v>10</v>
      </c>
      <c r="F23" s="49"/>
      <c r="G23" s="47">
        <f t="shared" si="2"/>
        <v>10</v>
      </c>
      <c r="H23" s="48"/>
      <c r="I23" s="48">
        <v>10</v>
      </c>
      <c r="J23" s="49"/>
      <c r="K23" s="47">
        <f t="shared" si="3"/>
        <v>30</v>
      </c>
      <c r="L23" s="48">
        <v>30</v>
      </c>
      <c r="M23" s="48"/>
      <c r="N23" s="49"/>
      <c r="O23" s="47">
        <f t="shared" si="7"/>
        <v>10</v>
      </c>
      <c r="P23" s="48">
        <v>10</v>
      </c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43"/>
  <sheetViews>
    <sheetView zoomScaleNormal="100"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J10" sqref="J10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35</v>
      </c>
      <c r="D6" s="18">
        <f t="shared" ref="D6:AT6" si="1">SUM(D7+D14+D16+D24+D27+D34)</f>
        <v>0</v>
      </c>
      <c r="E6" s="18">
        <f t="shared" si="1"/>
        <v>30</v>
      </c>
      <c r="F6" s="18">
        <f t="shared" si="1"/>
        <v>5</v>
      </c>
      <c r="G6" s="18">
        <f t="shared" si="1"/>
        <v>35</v>
      </c>
      <c r="H6" s="18">
        <f t="shared" si="1"/>
        <v>0</v>
      </c>
      <c r="I6" s="18">
        <f t="shared" si="1"/>
        <v>30</v>
      </c>
      <c r="J6" s="18">
        <f t="shared" si="1"/>
        <v>5</v>
      </c>
      <c r="K6" s="18">
        <f t="shared" si="1"/>
        <v>17</v>
      </c>
      <c r="L6" s="18">
        <f t="shared" si="1"/>
        <v>15</v>
      </c>
      <c r="M6" s="18">
        <f t="shared" si="1"/>
        <v>2</v>
      </c>
      <c r="N6" s="18">
        <f t="shared" si="1"/>
        <v>0</v>
      </c>
      <c r="O6" s="18">
        <f t="shared" si="1"/>
        <v>35</v>
      </c>
      <c r="P6" s="18">
        <f t="shared" si="1"/>
        <v>31</v>
      </c>
      <c r="Q6" s="18">
        <f t="shared" si="1"/>
        <v>4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32</v>
      </c>
      <c r="D7" s="21">
        <f>SUM(D8:D13)</f>
        <v>0</v>
      </c>
      <c r="E7" s="21">
        <f>SUM(E8:E13)</f>
        <v>28</v>
      </c>
      <c r="F7" s="22">
        <f>SUM(F8:F13)</f>
        <v>4</v>
      </c>
      <c r="G7" s="20">
        <f t="shared" ref="G7:G37" si="2">SUM(H7:J7)</f>
        <v>32</v>
      </c>
      <c r="H7" s="21">
        <f>SUM(H8:H13)</f>
        <v>0</v>
      </c>
      <c r="I7" s="21">
        <f>SUM(I8:I13)</f>
        <v>28</v>
      </c>
      <c r="J7" s="22">
        <f>SUM(J8:J13)</f>
        <v>4</v>
      </c>
      <c r="K7" s="20">
        <f t="shared" ref="K7:K37" si="3">SUM(L7:N7)</f>
        <v>17</v>
      </c>
      <c r="L7" s="21">
        <f t="shared" ref="L7:Q7" si="4">SUM(L8:L13)</f>
        <v>15</v>
      </c>
      <c r="M7" s="21">
        <f t="shared" si="4"/>
        <v>2</v>
      </c>
      <c r="N7" s="22">
        <f t="shared" si="4"/>
        <v>0</v>
      </c>
      <c r="O7" s="20">
        <f t="shared" si="4"/>
        <v>32</v>
      </c>
      <c r="P7" s="21">
        <f t="shared" si="4"/>
        <v>29</v>
      </c>
      <c r="Q7" s="21">
        <f t="shared" si="4"/>
        <v>3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8</v>
      </c>
      <c r="D10" s="26"/>
      <c r="E10" s="26">
        <v>8</v>
      </c>
      <c r="F10" s="27"/>
      <c r="G10" s="25">
        <f t="shared" si="2"/>
        <v>8</v>
      </c>
      <c r="H10" s="26"/>
      <c r="I10" s="26">
        <v>8</v>
      </c>
      <c r="J10" s="27"/>
      <c r="K10" s="25">
        <f t="shared" si="3"/>
        <v>5</v>
      </c>
      <c r="L10" s="26">
        <v>5</v>
      </c>
      <c r="M10" s="26"/>
      <c r="N10" s="27"/>
      <c r="O10" s="25">
        <f t="shared" si="7"/>
        <v>8</v>
      </c>
      <c r="P10" s="76">
        <v>8</v>
      </c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8</v>
      </c>
      <c r="D11" s="26"/>
      <c r="E11" s="26">
        <v>5</v>
      </c>
      <c r="F11" s="27">
        <v>3</v>
      </c>
      <c r="G11" s="25">
        <f t="shared" si="2"/>
        <v>8</v>
      </c>
      <c r="H11" s="26"/>
      <c r="I11" s="26">
        <v>5</v>
      </c>
      <c r="J11" s="27">
        <v>3</v>
      </c>
      <c r="K11" s="25">
        <f t="shared" si="3"/>
        <v>6</v>
      </c>
      <c r="L11" s="26">
        <v>5</v>
      </c>
      <c r="M11" s="26">
        <v>1</v>
      </c>
      <c r="N11" s="27"/>
      <c r="O11" s="25">
        <f t="shared" si="7"/>
        <v>8</v>
      </c>
      <c r="P11" s="76">
        <v>6</v>
      </c>
      <c r="Q11" s="26">
        <v>2</v>
      </c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16</v>
      </c>
      <c r="D12" s="26"/>
      <c r="E12" s="26">
        <v>15</v>
      </c>
      <c r="F12" s="27">
        <v>1</v>
      </c>
      <c r="G12" s="25">
        <f t="shared" si="2"/>
        <v>16</v>
      </c>
      <c r="H12" s="26"/>
      <c r="I12" s="26">
        <v>15</v>
      </c>
      <c r="J12" s="27">
        <v>1</v>
      </c>
      <c r="K12" s="25">
        <f t="shared" si="3"/>
        <v>6</v>
      </c>
      <c r="L12" s="26">
        <v>5</v>
      </c>
      <c r="M12" s="26">
        <v>1</v>
      </c>
      <c r="N12" s="27"/>
      <c r="O12" s="25">
        <f t="shared" si="7"/>
        <v>16</v>
      </c>
      <c r="P12" s="76">
        <v>15</v>
      </c>
      <c r="Q12" s="26">
        <v>1</v>
      </c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0</v>
      </c>
      <c r="D13" s="26"/>
      <c r="E13" s="26"/>
      <c r="F13" s="27"/>
      <c r="G13" s="25">
        <f t="shared" si="2"/>
        <v>0</v>
      </c>
      <c r="H13" s="26"/>
      <c r="I13" s="26"/>
      <c r="J13" s="27"/>
      <c r="K13" s="25">
        <f t="shared" si="3"/>
        <v>0</v>
      </c>
      <c r="L13" s="26"/>
      <c r="M13" s="26"/>
      <c r="N13" s="27"/>
      <c r="O13" s="25">
        <f t="shared" si="7"/>
        <v>0</v>
      </c>
      <c r="P13" s="26"/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3</v>
      </c>
      <c r="D16" s="21">
        <f>SUM(D17:D23)</f>
        <v>0</v>
      </c>
      <c r="E16" s="21">
        <f>SUM(E17:E23)</f>
        <v>2</v>
      </c>
      <c r="F16" s="22">
        <f>SUM(F17:F23)</f>
        <v>1</v>
      </c>
      <c r="G16" s="20">
        <f t="shared" si="2"/>
        <v>3</v>
      </c>
      <c r="H16" s="21">
        <f>SUM(H17:H23)</f>
        <v>0</v>
      </c>
      <c r="I16" s="21">
        <f>SUM(I17:I23)</f>
        <v>2</v>
      </c>
      <c r="J16" s="22">
        <f>SUM(J17:J23)</f>
        <v>1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3</v>
      </c>
      <c r="P16" s="21">
        <f>SUM(P17:P23)</f>
        <v>2</v>
      </c>
      <c r="Q16" s="21">
        <f>SUM(Q17:Q23)</f>
        <v>1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3</v>
      </c>
      <c r="D21" s="26"/>
      <c r="E21" s="26">
        <v>2</v>
      </c>
      <c r="F21" s="27">
        <v>1</v>
      </c>
      <c r="G21" s="25">
        <f t="shared" si="2"/>
        <v>3</v>
      </c>
      <c r="H21" s="26"/>
      <c r="I21" s="26">
        <v>2</v>
      </c>
      <c r="J21" s="27">
        <v>1</v>
      </c>
      <c r="K21" s="25">
        <f t="shared" si="3"/>
        <v>0</v>
      </c>
      <c r="L21" s="26"/>
      <c r="M21" s="26"/>
      <c r="N21" s="27"/>
      <c r="O21" s="25">
        <f t="shared" si="7"/>
        <v>3</v>
      </c>
      <c r="P21" s="76">
        <v>2</v>
      </c>
      <c r="Q21" s="26">
        <v>1</v>
      </c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25">
        <f t="shared" si="0"/>
        <v>0</v>
      </c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>
        <f t="shared" si="0"/>
        <v>0</v>
      </c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/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/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/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/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I9" sqref="I9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36</v>
      </c>
      <c r="D6" s="18">
        <f t="shared" ref="D6:AT6" si="1">SUM(D7+D14+D16+D24+D27+D34)</f>
        <v>0</v>
      </c>
      <c r="E6" s="18">
        <f t="shared" si="1"/>
        <v>29</v>
      </c>
      <c r="F6" s="18">
        <f t="shared" si="1"/>
        <v>7</v>
      </c>
      <c r="G6" s="18">
        <f t="shared" si="1"/>
        <v>36</v>
      </c>
      <c r="H6" s="18">
        <f t="shared" si="1"/>
        <v>0</v>
      </c>
      <c r="I6" s="18">
        <f t="shared" si="1"/>
        <v>29</v>
      </c>
      <c r="J6" s="18">
        <f t="shared" si="1"/>
        <v>7</v>
      </c>
      <c r="K6" s="18">
        <f t="shared" si="1"/>
        <v>27</v>
      </c>
      <c r="L6" s="18">
        <f t="shared" si="1"/>
        <v>21</v>
      </c>
      <c r="M6" s="18">
        <f t="shared" si="1"/>
        <v>6</v>
      </c>
      <c r="N6" s="18">
        <f t="shared" si="1"/>
        <v>0</v>
      </c>
      <c r="O6" s="18">
        <f t="shared" si="1"/>
        <v>36</v>
      </c>
      <c r="P6" s="18">
        <f t="shared" si="1"/>
        <v>33</v>
      </c>
      <c r="Q6" s="18">
        <f t="shared" si="1"/>
        <v>3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28</v>
      </c>
      <c r="D7" s="21">
        <f>SUM(D8:D13)</f>
        <v>0</v>
      </c>
      <c r="E7" s="21">
        <f>SUM(E8:E13)</f>
        <v>21</v>
      </c>
      <c r="F7" s="22">
        <f>SUM(F8:F13)</f>
        <v>7</v>
      </c>
      <c r="G7" s="20">
        <f t="shared" ref="G7:G37" si="2">SUM(H7:J7)</f>
        <v>28</v>
      </c>
      <c r="H7" s="21">
        <f>SUM(H8:H13)</f>
        <v>0</v>
      </c>
      <c r="I7" s="21">
        <f>SUM(I8:I13)</f>
        <v>21</v>
      </c>
      <c r="J7" s="22">
        <f>SUM(J8:J13)</f>
        <v>7</v>
      </c>
      <c r="K7" s="20">
        <f t="shared" ref="K7:K37" si="3">SUM(L7:N7)</f>
        <v>19</v>
      </c>
      <c r="L7" s="21">
        <f t="shared" ref="L7:Q7" si="4">SUM(L8:L13)</f>
        <v>13</v>
      </c>
      <c r="M7" s="21">
        <f t="shared" si="4"/>
        <v>6</v>
      </c>
      <c r="N7" s="22">
        <f t="shared" si="4"/>
        <v>0</v>
      </c>
      <c r="O7" s="20">
        <f t="shared" si="4"/>
        <v>28</v>
      </c>
      <c r="P7" s="21">
        <f t="shared" si="4"/>
        <v>25</v>
      </c>
      <c r="Q7" s="21">
        <f t="shared" si="4"/>
        <v>3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9</v>
      </c>
      <c r="D10" s="26"/>
      <c r="E10" s="26">
        <v>7</v>
      </c>
      <c r="F10" s="26">
        <v>2</v>
      </c>
      <c r="G10" s="25">
        <f t="shared" si="2"/>
        <v>9</v>
      </c>
      <c r="H10" s="26"/>
      <c r="I10" s="26">
        <v>7</v>
      </c>
      <c r="J10" s="26">
        <v>2</v>
      </c>
      <c r="K10" s="25">
        <f t="shared" si="3"/>
        <v>5</v>
      </c>
      <c r="L10" s="26">
        <v>3</v>
      </c>
      <c r="M10" s="26">
        <v>2</v>
      </c>
      <c r="N10" s="27"/>
      <c r="O10" s="25">
        <f t="shared" si="7"/>
        <v>9</v>
      </c>
      <c r="P10" s="76">
        <v>7</v>
      </c>
      <c r="Q10" s="298">
        <v>2</v>
      </c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15</v>
      </c>
      <c r="D11" s="26"/>
      <c r="E11" s="26">
        <v>14</v>
      </c>
      <c r="F11" s="26">
        <v>1</v>
      </c>
      <c r="G11" s="25">
        <f t="shared" si="2"/>
        <v>15</v>
      </c>
      <c r="H11" s="26"/>
      <c r="I11" s="26">
        <v>14</v>
      </c>
      <c r="J11" s="26">
        <v>1</v>
      </c>
      <c r="K11" s="25">
        <f t="shared" si="3"/>
        <v>3</v>
      </c>
      <c r="L11" s="26">
        <v>2</v>
      </c>
      <c r="M11" s="26">
        <v>1</v>
      </c>
      <c r="N11" s="27"/>
      <c r="O11" s="25">
        <f t="shared" si="7"/>
        <v>15</v>
      </c>
      <c r="P11" s="76">
        <v>14</v>
      </c>
      <c r="Q11" s="298">
        <v>1</v>
      </c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1</v>
      </c>
      <c r="D12" s="26"/>
      <c r="E12" s="26"/>
      <c r="F12" s="26">
        <v>1</v>
      </c>
      <c r="G12" s="25">
        <f t="shared" si="2"/>
        <v>1</v>
      </c>
      <c r="H12" s="76"/>
      <c r="I12" s="76"/>
      <c r="J12" s="76">
        <v>1</v>
      </c>
      <c r="K12" s="25">
        <f t="shared" si="3"/>
        <v>2</v>
      </c>
      <c r="L12" s="26">
        <v>2</v>
      </c>
      <c r="M12" s="26"/>
      <c r="N12" s="27"/>
      <c r="O12" s="25">
        <f t="shared" si="7"/>
        <v>1</v>
      </c>
      <c r="P12" s="76">
        <v>1</v>
      </c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3</v>
      </c>
      <c r="D13" s="26"/>
      <c r="E13" s="26"/>
      <c r="F13" s="26">
        <v>3</v>
      </c>
      <c r="G13" s="25">
        <f t="shared" si="2"/>
        <v>3</v>
      </c>
      <c r="H13" s="26"/>
      <c r="I13" s="26"/>
      <c r="J13" s="26">
        <v>3</v>
      </c>
      <c r="K13" s="25">
        <f t="shared" si="3"/>
        <v>9</v>
      </c>
      <c r="L13" s="26">
        <v>6</v>
      </c>
      <c r="M13" s="26">
        <v>3</v>
      </c>
      <c r="N13" s="27"/>
      <c r="O13" s="25">
        <f t="shared" si="7"/>
        <v>3</v>
      </c>
      <c r="P13" s="26">
        <v>3</v>
      </c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77"/>
      <c r="AS13" s="78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8</v>
      </c>
      <c r="D34" s="21">
        <f>SUM(D36:D37)</f>
        <v>0</v>
      </c>
      <c r="E34" s="21">
        <f>SUM(E36:E37)</f>
        <v>8</v>
      </c>
      <c r="F34" s="22">
        <f>SUM(F36:F37)</f>
        <v>0</v>
      </c>
      <c r="G34" s="20">
        <f t="shared" si="2"/>
        <v>8</v>
      </c>
      <c r="H34" s="21">
        <f>SUM(H36:H37)</f>
        <v>0</v>
      </c>
      <c r="I34" s="21">
        <f>SUM(I36:I37)</f>
        <v>8</v>
      </c>
      <c r="J34" s="22">
        <f>SUM(J36:J37)</f>
        <v>0</v>
      </c>
      <c r="K34" s="20">
        <f t="shared" si="3"/>
        <v>8</v>
      </c>
      <c r="L34" s="21">
        <f>SUM(L36:L37)</f>
        <v>8</v>
      </c>
      <c r="M34" s="21">
        <f>SUM(M36:M37)</f>
        <v>0</v>
      </c>
      <c r="N34" s="22">
        <f>SUM(N36:N37)</f>
        <v>0</v>
      </c>
      <c r="O34" s="20">
        <f t="shared" si="7"/>
        <v>8</v>
      </c>
      <c r="P34" s="21">
        <f>SUM(P36:P37)</f>
        <v>8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25">
        <f t="shared" si="0"/>
        <v>0</v>
      </c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>
        <f t="shared" si="0"/>
        <v>8</v>
      </c>
      <c r="D36" s="26"/>
      <c r="E36" s="26">
        <v>8</v>
      </c>
      <c r="F36" s="27"/>
      <c r="G36" s="25">
        <f t="shared" ref="G36" si="29">SUM(H36:J36)</f>
        <v>8</v>
      </c>
      <c r="H36" s="26"/>
      <c r="I36" s="26">
        <v>8</v>
      </c>
      <c r="J36" s="27"/>
      <c r="K36" s="25">
        <f t="shared" si="3"/>
        <v>8</v>
      </c>
      <c r="L36" s="26">
        <v>8</v>
      </c>
      <c r="M36" s="26"/>
      <c r="N36" s="27"/>
      <c r="O36" s="25">
        <f t="shared" si="7"/>
        <v>8</v>
      </c>
      <c r="P36" s="26">
        <v>8</v>
      </c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30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zoomScaleNormal="100"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F27" sqref="F27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62</v>
      </c>
      <c r="D6" s="18">
        <f t="shared" ref="D6:AT6" si="1">SUM(D7+D14+D16+D24+D27+D34)</f>
        <v>0</v>
      </c>
      <c r="E6" s="18">
        <f t="shared" si="1"/>
        <v>62</v>
      </c>
      <c r="F6" s="18">
        <f t="shared" si="1"/>
        <v>0</v>
      </c>
      <c r="G6" s="18">
        <f t="shared" si="1"/>
        <v>62</v>
      </c>
      <c r="H6" s="18">
        <f t="shared" si="1"/>
        <v>0</v>
      </c>
      <c r="I6" s="18">
        <f t="shared" si="1"/>
        <v>62</v>
      </c>
      <c r="J6" s="18">
        <f t="shared" si="1"/>
        <v>0</v>
      </c>
      <c r="K6" s="18">
        <f t="shared" si="1"/>
        <v>60</v>
      </c>
      <c r="L6" s="18">
        <f t="shared" si="1"/>
        <v>45</v>
      </c>
      <c r="M6" s="18">
        <f t="shared" si="1"/>
        <v>4</v>
      </c>
      <c r="N6" s="18">
        <f t="shared" si="1"/>
        <v>11</v>
      </c>
      <c r="O6" s="18">
        <f t="shared" si="1"/>
        <v>62</v>
      </c>
      <c r="P6" s="18">
        <f t="shared" si="1"/>
        <v>58</v>
      </c>
      <c r="Q6" s="18">
        <f t="shared" si="1"/>
        <v>4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50</v>
      </c>
      <c r="D7" s="21">
        <f>SUM(D8:D13)</f>
        <v>0</v>
      </c>
      <c r="E7" s="21">
        <f>SUM(E8:E13)</f>
        <v>50</v>
      </c>
      <c r="F7" s="22">
        <f>SUM(F8:F13)</f>
        <v>0</v>
      </c>
      <c r="G7" s="20">
        <f t="shared" ref="G7:G37" si="2">SUM(H7:J7)</f>
        <v>50</v>
      </c>
      <c r="H7" s="21">
        <f>SUM(H8:H13)</f>
        <v>0</v>
      </c>
      <c r="I7" s="21">
        <f>SUM(I8:I13)</f>
        <v>50</v>
      </c>
      <c r="J7" s="22">
        <f>SUM(J8:J13)</f>
        <v>0</v>
      </c>
      <c r="K7" s="20">
        <f t="shared" ref="K7:K37" si="3">SUM(L7:N7)</f>
        <v>34</v>
      </c>
      <c r="L7" s="21">
        <f t="shared" ref="L7:Q7" si="4">SUM(L8:L13)</f>
        <v>30</v>
      </c>
      <c r="M7" s="21">
        <f t="shared" si="4"/>
        <v>4</v>
      </c>
      <c r="N7" s="22">
        <f t="shared" si="4"/>
        <v>0</v>
      </c>
      <c r="O7" s="20">
        <f t="shared" si="4"/>
        <v>50</v>
      </c>
      <c r="P7" s="21">
        <f t="shared" si="4"/>
        <v>47</v>
      </c>
      <c r="Q7" s="21">
        <f t="shared" si="4"/>
        <v>3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20</v>
      </c>
      <c r="D10" s="26"/>
      <c r="E10" s="26">
        <v>20</v>
      </c>
      <c r="F10" s="27"/>
      <c r="G10" s="25">
        <f t="shared" si="2"/>
        <v>20</v>
      </c>
      <c r="H10" s="26"/>
      <c r="I10" s="26">
        <v>20</v>
      </c>
      <c r="J10" s="27"/>
      <c r="K10" s="25">
        <f t="shared" si="3"/>
        <v>8</v>
      </c>
      <c r="L10" s="26">
        <v>8</v>
      </c>
      <c r="M10" s="26"/>
      <c r="N10" s="27"/>
      <c r="O10" s="25">
        <f t="shared" si="7"/>
        <v>20</v>
      </c>
      <c r="P10" s="76">
        <v>18</v>
      </c>
      <c r="Q10" s="26">
        <v>2</v>
      </c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22</v>
      </c>
      <c r="D11" s="26"/>
      <c r="E11" s="26">
        <v>22</v>
      </c>
      <c r="F11" s="27"/>
      <c r="G11" s="25">
        <f t="shared" si="2"/>
        <v>22</v>
      </c>
      <c r="H11" s="26"/>
      <c r="I11" s="26">
        <v>22</v>
      </c>
      <c r="J11" s="27"/>
      <c r="K11" s="25">
        <f t="shared" si="3"/>
        <v>6</v>
      </c>
      <c r="L11" s="26">
        <v>6</v>
      </c>
      <c r="M11" s="26"/>
      <c r="N11" s="27"/>
      <c r="O11" s="25">
        <f t="shared" si="7"/>
        <v>22</v>
      </c>
      <c r="P11" s="76">
        <v>22</v>
      </c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4</v>
      </c>
      <c r="D12" s="26"/>
      <c r="E12" s="26">
        <v>4</v>
      </c>
      <c r="F12" s="27"/>
      <c r="G12" s="25">
        <f t="shared" si="2"/>
        <v>4</v>
      </c>
      <c r="H12" s="26"/>
      <c r="I12" s="26">
        <v>4</v>
      </c>
      <c r="J12" s="27"/>
      <c r="K12" s="25">
        <f t="shared" si="3"/>
        <v>8</v>
      </c>
      <c r="L12" s="26">
        <v>8</v>
      </c>
      <c r="M12" s="26"/>
      <c r="N12" s="27"/>
      <c r="O12" s="25">
        <f t="shared" si="7"/>
        <v>4</v>
      </c>
      <c r="P12" s="76">
        <v>3</v>
      </c>
      <c r="Q12" s="26">
        <v>1</v>
      </c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4</v>
      </c>
      <c r="D13" s="26"/>
      <c r="E13" s="26">
        <v>4</v>
      </c>
      <c r="F13" s="27"/>
      <c r="G13" s="25">
        <f t="shared" si="2"/>
        <v>4</v>
      </c>
      <c r="H13" s="26"/>
      <c r="I13" s="26">
        <v>4</v>
      </c>
      <c r="J13" s="27"/>
      <c r="K13" s="25">
        <f t="shared" si="3"/>
        <v>12</v>
      </c>
      <c r="L13" s="26">
        <v>8</v>
      </c>
      <c r="M13" s="26">
        <v>4</v>
      </c>
      <c r="N13" s="27"/>
      <c r="O13" s="25">
        <f t="shared" si="7"/>
        <v>4</v>
      </c>
      <c r="P13" s="26">
        <v>4</v>
      </c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>
        <v>0</v>
      </c>
      <c r="I22" s="26">
        <v>0</v>
      </c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1</v>
      </c>
      <c r="D24" s="21">
        <f>SUM(D25:D26)</f>
        <v>0</v>
      </c>
      <c r="E24" s="21">
        <f>SUM(E25:E26)</f>
        <v>1</v>
      </c>
      <c r="F24" s="22">
        <f>SUM(F25:F26)</f>
        <v>0</v>
      </c>
      <c r="G24" s="20">
        <f t="shared" si="2"/>
        <v>1</v>
      </c>
      <c r="H24" s="21">
        <f>SUM(H25:H26)</f>
        <v>0</v>
      </c>
      <c r="I24" s="21">
        <f>SUM(I25:I26)</f>
        <v>1</v>
      </c>
      <c r="J24" s="22">
        <f>SUM(J25:J26)</f>
        <v>0</v>
      </c>
      <c r="K24" s="20">
        <f t="shared" si="3"/>
        <v>4</v>
      </c>
      <c r="L24" s="21">
        <f>SUM(L25:L26)</f>
        <v>4</v>
      </c>
      <c r="M24" s="21">
        <f>SUM(M25:M26)</f>
        <v>0</v>
      </c>
      <c r="N24" s="22">
        <f>SUM(N25:N26)</f>
        <v>0</v>
      </c>
      <c r="O24" s="20">
        <f t="shared" si="7"/>
        <v>1</v>
      </c>
      <c r="P24" s="21">
        <f>SUM(P25:P26)</f>
        <v>0</v>
      </c>
      <c r="Q24" s="21">
        <f>SUM(Q25:Q26)</f>
        <v>1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1</v>
      </c>
      <c r="D26" s="26"/>
      <c r="E26" s="26">
        <v>1</v>
      </c>
      <c r="F26" s="27"/>
      <c r="G26" s="25">
        <f t="shared" si="2"/>
        <v>1</v>
      </c>
      <c r="H26" s="26"/>
      <c r="I26" s="26">
        <v>1</v>
      </c>
      <c r="J26" s="27"/>
      <c r="K26" s="25">
        <f t="shared" si="3"/>
        <v>4</v>
      </c>
      <c r="L26" s="26">
        <v>4</v>
      </c>
      <c r="M26" s="26"/>
      <c r="N26" s="27"/>
      <c r="O26" s="25">
        <f t="shared" si="7"/>
        <v>1</v>
      </c>
      <c r="P26" s="26"/>
      <c r="Q26" s="26">
        <v>1</v>
      </c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11</v>
      </c>
      <c r="D34" s="21">
        <f>SUM(D36:D37)</f>
        <v>0</v>
      </c>
      <c r="E34" s="21">
        <f>SUM(E36:E37)</f>
        <v>11</v>
      </c>
      <c r="F34" s="22">
        <f>SUM(F36:F37)</f>
        <v>0</v>
      </c>
      <c r="G34" s="20">
        <f t="shared" si="2"/>
        <v>11</v>
      </c>
      <c r="H34" s="21">
        <f>SUM(H36:H37)</f>
        <v>0</v>
      </c>
      <c r="I34" s="21">
        <f>SUM(I36:I37)</f>
        <v>11</v>
      </c>
      <c r="J34" s="22">
        <f>SUM(J36:J37)</f>
        <v>0</v>
      </c>
      <c r="K34" s="20">
        <f t="shared" si="3"/>
        <v>22</v>
      </c>
      <c r="L34" s="21">
        <f>SUM(L36:L37)</f>
        <v>11</v>
      </c>
      <c r="M34" s="21">
        <f>SUM(M36:M37)</f>
        <v>0</v>
      </c>
      <c r="N34" s="22">
        <f>SUM(N36:N37)</f>
        <v>11</v>
      </c>
      <c r="O34" s="20">
        <f t="shared" si="7"/>
        <v>11</v>
      </c>
      <c r="P34" s="21">
        <f>SUM(P36:P37)</f>
        <v>11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>
        <f t="shared" si="0"/>
        <v>11</v>
      </c>
      <c r="D36" s="26"/>
      <c r="E36" s="26">
        <v>11</v>
      </c>
      <c r="F36" s="27"/>
      <c r="G36" s="25">
        <f t="shared" si="2"/>
        <v>11</v>
      </c>
      <c r="H36" s="26"/>
      <c r="I36" s="26">
        <v>11</v>
      </c>
      <c r="J36" s="27"/>
      <c r="K36" s="25">
        <f t="shared" si="3"/>
        <v>22</v>
      </c>
      <c r="L36" s="26">
        <v>11</v>
      </c>
      <c r="M36" s="26"/>
      <c r="N36" s="27">
        <v>11</v>
      </c>
      <c r="O36" s="25">
        <f t="shared" si="7"/>
        <v>11</v>
      </c>
      <c r="P36" s="26">
        <v>11</v>
      </c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zoomScaleNormal="100" workbookViewId="0">
      <pane xSplit="2" ySplit="6" topLeftCell="C7" activePane="bottomRight" state="frozen"/>
      <selection activeCell="G22" sqref="G22"/>
      <selection pane="topRight" activeCell="G22" sqref="G22"/>
      <selection pane="bottomLeft" activeCell="G22" sqref="G22"/>
      <selection pane="bottomRight" activeCell="J10" sqref="J10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46</v>
      </c>
      <c r="D6" s="18">
        <f t="shared" ref="D6:AT6" si="1">SUM(D7+D14+D16+D24+D27+D34)</f>
        <v>0</v>
      </c>
      <c r="E6" s="18">
        <f t="shared" si="1"/>
        <v>40</v>
      </c>
      <c r="F6" s="18">
        <f t="shared" si="1"/>
        <v>6</v>
      </c>
      <c r="G6" s="18">
        <f t="shared" si="1"/>
        <v>46</v>
      </c>
      <c r="H6" s="18">
        <f t="shared" si="1"/>
        <v>0</v>
      </c>
      <c r="I6" s="18">
        <f t="shared" si="1"/>
        <v>40</v>
      </c>
      <c r="J6" s="18">
        <f t="shared" si="1"/>
        <v>6</v>
      </c>
      <c r="K6" s="18">
        <f t="shared" si="1"/>
        <v>31</v>
      </c>
      <c r="L6" s="18">
        <f t="shared" si="1"/>
        <v>29</v>
      </c>
      <c r="M6" s="18">
        <f t="shared" si="1"/>
        <v>2</v>
      </c>
      <c r="N6" s="18">
        <f t="shared" si="1"/>
        <v>0</v>
      </c>
      <c r="O6" s="18">
        <f t="shared" si="1"/>
        <v>46</v>
      </c>
      <c r="P6" s="18">
        <f t="shared" si="1"/>
        <v>43</v>
      </c>
      <c r="Q6" s="18">
        <f t="shared" si="1"/>
        <v>3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18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43</v>
      </c>
      <c r="D7" s="21">
        <f>SUM(D8:D13)</f>
        <v>0</v>
      </c>
      <c r="E7" s="21">
        <f>SUM(E8:E13)</f>
        <v>37</v>
      </c>
      <c r="F7" s="22">
        <f>SUM(F8:F13)</f>
        <v>6</v>
      </c>
      <c r="G7" s="20">
        <f t="shared" ref="G7:G37" si="2">SUM(H7:J7)</f>
        <v>43</v>
      </c>
      <c r="H7" s="21">
        <f>SUM(H8:H13)</f>
        <v>0</v>
      </c>
      <c r="I7" s="21">
        <f>SUM(I8:I13)</f>
        <v>37</v>
      </c>
      <c r="J7" s="22">
        <f>SUM(J8:J13)</f>
        <v>6</v>
      </c>
      <c r="K7" s="20">
        <f t="shared" ref="K7:K37" si="3">SUM(L7:N7)</f>
        <v>28</v>
      </c>
      <c r="L7" s="21">
        <f t="shared" ref="L7:Q7" si="4">SUM(L8:L13)</f>
        <v>26</v>
      </c>
      <c r="M7" s="21">
        <f t="shared" si="4"/>
        <v>2</v>
      </c>
      <c r="N7" s="22">
        <f t="shared" si="4"/>
        <v>0</v>
      </c>
      <c r="O7" s="20">
        <f t="shared" si="4"/>
        <v>43</v>
      </c>
      <c r="P7" s="21">
        <f t="shared" si="4"/>
        <v>40</v>
      </c>
      <c r="Q7" s="21">
        <f t="shared" si="4"/>
        <v>3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22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36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36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9</v>
      </c>
      <c r="D10" s="26"/>
      <c r="E10" s="26">
        <v>8</v>
      </c>
      <c r="F10" s="27">
        <v>1</v>
      </c>
      <c r="G10" s="25">
        <f t="shared" si="2"/>
        <v>9</v>
      </c>
      <c r="H10" s="76"/>
      <c r="I10" s="76">
        <v>8</v>
      </c>
      <c r="J10" s="148">
        <v>1</v>
      </c>
      <c r="K10" s="25">
        <f t="shared" si="3"/>
        <v>10</v>
      </c>
      <c r="L10" s="26">
        <v>9</v>
      </c>
      <c r="M10" s="26">
        <v>1</v>
      </c>
      <c r="N10" s="27"/>
      <c r="O10" s="25">
        <f t="shared" si="7"/>
        <v>9</v>
      </c>
      <c r="P10" s="26">
        <v>9</v>
      </c>
      <c r="Q10" s="26"/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36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29</v>
      </c>
      <c r="D11" s="26"/>
      <c r="E11" s="26">
        <v>26</v>
      </c>
      <c r="F11" s="27">
        <v>3</v>
      </c>
      <c r="G11" s="25">
        <f t="shared" si="2"/>
        <v>29</v>
      </c>
      <c r="H11" s="76"/>
      <c r="I11" s="76">
        <v>26</v>
      </c>
      <c r="J11" s="148">
        <v>3</v>
      </c>
      <c r="K11" s="25">
        <f t="shared" si="3"/>
        <v>8</v>
      </c>
      <c r="L11" s="26">
        <v>8</v>
      </c>
      <c r="M11" s="26"/>
      <c r="N11" s="27"/>
      <c r="O11" s="25">
        <f t="shared" si="7"/>
        <v>29</v>
      </c>
      <c r="P11" s="26">
        <v>26</v>
      </c>
      <c r="Q11" s="26">
        <v>3</v>
      </c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36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3</v>
      </c>
      <c r="D12" s="26"/>
      <c r="E12" s="26">
        <v>2</v>
      </c>
      <c r="F12" s="27">
        <v>1</v>
      </c>
      <c r="G12" s="25">
        <f t="shared" si="2"/>
        <v>3</v>
      </c>
      <c r="H12" s="76"/>
      <c r="I12" s="76">
        <v>2</v>
      </c>
      <c r="J12" s="148">
        <v>1</v>
      </c>
      <c r="K12" s="25">
        <f t="shared" si="3"/>
        <v>3</v>
      </c>
      <c r="L12" s="26">
        <v>3</v>
      </c>
      <c r="M12" s="26"/>
      <c r="N12" s="27"/>
      <c r="O12" s="25">
        <f t="shared" si="7"/>
        <v>3</v>
      </c>
      <c r="P12" s="26">
        <v>3</v>
      </c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36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2</v>
      </c>
      <c r="D13" s="26"/>
      <c r="E13" s="26">
        <v>1</v>
      </c>
      <c r="F13" s="27">
        <v>1</v>
      </c>
      <c r="G13" s="25">
        <f t="shared" si="2"/>
        <v>2</v>
      </c>
      <c r="H13" s="76"/>
      <c r="I13" s="76">
        <v>1</v>
      </c>
      <c r="J13" s="148">
        <v>1</v>
      </c>
      <c r="K13" s="25">
        <f t="shared" si="3"/>
        <v>7</v>
      </c>
      <c r="L13" s="26">
        <v>6</v>
      </c>
      <c r="M13" s="26">
        <v>1</v>
      </c>
      <c r="N13" s="27"/>
      <c r="O13" s="25">
        <f t="shared" si="7"/>
        <v>2</v>
      </c>
      <c r="P13" s="26">
        <v>2</v>
      </c>
      <c r="Q13" s="26"/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34"/>
      <c r="AP13" s="35"/>
      <c r="AQ13" s="36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22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36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0</v>
      </c>
      <c r="D16" s="21">
        <f>SUM(D17:D23)</f>
        <v>0</v>
      </c>
      <c r="E16" s="21">
        <f>SUM(E17:E23)</f>
        <v>0</v>
      </c>
      <c r="F16" s="22">
        <f>SUM(F17:F23)</f>
        <v>0</v>
      </c>
      <c r="G16" s="20">
        <f t="shared" si="2"/>
        <v>0</v>
      </c>
      <c r="H16" s="21">
        <f>SUM(H17:H23)</f>
        <v>0</v>
      </c>
      <c r="I16" s="21">
        <f>SUM(I17:I23)</f>
        <v>0</v>
      </c>
      <c r="J16" s="22">
        <f>SUM(J17:J23)</f>
        <v>0</v>
      </c>
      <c r="K16" s="20">
        <f t="shared" si="3"/>
        <v>0</v>
      </c>
      <c r="L16" s="21">
        <f>SUM(L17:L23)</f>
        <v>0</v>
      </c>
      <c r="M16" s="21">
        <f>SUM(M17:M23)</f>
        <v>0</v>
      </c>
      <c r="N16" s="22">
        <f>SUM(N17:N23)</f>
        <v>0</v>
      </c>
      <c r="O16" s="20">
        <f t="shared" si="7"/>
        <v>0</v>
      </c>
      <c r="P16" s="21">
        <f>SUM(P17:P23)</f>
        <v>0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22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43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36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0</v>
      </c>
      <c r="D21" s="26"/>
      <c r="E21" s="26"/>
      <c r="F21" s="27"/>
      <c r="G21" s="25">
        <f t="shared" si="2"/>
        <v>0</v>
      </c>
      <c r="H21" s="26"/>
      <c r="I21" s="26"/>
      <c r="J21" s="27"/>
      <c r="K21" s="25">
        <f t="shared" si="3"/>
        <v>0</v>
      </c>
      <c r="L21" s="26"/>
      <c r="M21" s="26"/>
      <c r="N21" s="27"/>
      <c r="O21" s="25">
        <f t="shared" si="7"/>
        <v>0</v>
      </c>
      <c r="P21" s="26"/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0</v>
      </c>
      <c r="D24" s="21">
        <f>SUM(D25:D26)</f>
        <v>0</v>
      </c>
      <c r="E24" s="21">
        <f>SUM(E25:E26)</f>
        <v>0</v>
      </c>
      <c r="F24" s="22">
        <f>SUM(F25:F26)</f>
        <v>0</v>
      </c>
      <c r="G24" s="20">
        <f t="shared" si="2"/>
        <v>0</v>
      </c>
      <c r="H24" s="21">
        <f>SUM(H25:H26)</f>
        <v>0</v>
      </c>
      <c r="I24" s="21">
        <f>SUM(I25:I26)</f>
        <v>0</v>
      </c>
      <c r="J24" s="22">
        <f>SUM(J25:J26)</f>
        <v>0</v>
      </c>
      <c r="K24" s="20">
        <f t="shared" si="3"/>
        <v>0</v>
      </c>
      <c r="L24" s="21">
        <f>SUM(L25:L26)</f>
        <v>0</v>
      </c>
      <c r="M24" s="21">
        <f>SUM(M25:M26)</f>
        <v>0</v>
      </c>
      <c r="N24" s="22">
        <f>SUM(N25:N26)</f>
        <v>0</v>
      </c>
      <c r="O24" s="20">
        <f t="shared" si="7"/>
        <v>0</v>
      </c>
      <c r="P24" s="21">
        <f>SUM(P25:P26)</f>
        <v>0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0</v>
      </c>
      <c r="D26" s="26"/>
      <c r="E26" s="26"/>
      <c r="F26" s="27"/>
      <c r="G26" s="25">
        <f t="shared" si="2"/>
        <v>0</v>
      </c>
      <c r="H26" s="26"/>
      <c r="I26" s="26"/>
      <c r="J26" s="27"/>
      <c r="K26" s="25">
        <f t="shared" si="3"/>
        <v>0</v>
      </c>
      <c r="L26" s="26"/>
      <c r="M26" s="26"/>
      <c r="N26" s="27"/>
      <c r="O26" s="25">
        <f t="shared" si="7"/>
        <v>0</v>
      </c>
      <c r="P26" s="26"/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3</v>
      </c>
      <c r="D34" s="21">
        <f>SUM(D36:D37)</f>
        <v>0</v>
      </c>
      <c r="E34" s="21">
        <f>SUM(E36:E37)</f>
        <v>3</v>
      </c>
      <c r="F34" s="22">
        <f>SUM(F36:F37)</f>
        <v>0</v>
      </c>
      <c r="G34" s="20">
        <f t="shared" si="2"/>
        <v>3</v>
      </c>
      <c r="H34" s="21">
        <f>SUM(H36:H37)</f>
        <v>0</v>
      </c>
      <c r="I34" s="21">
        <f>SUM(I36:I37)</f>
        <v>3</v>
      </c>
      <c r="J34" s="22">
        <f>SUM(J36:J37)</f>
        <v>0</v>
      </c>
      <c r="K34" s="20">
        <f t="shared" si="3"/>
        <v>3</v>
      </c>
      <c r="L34" s="21">
        <f>SUM(L36:L37)</f>
        <v>3</v>
      </c>
      <c r="M34" s="21">
        <f>SUM(M36:M37)</f>
        <v>0</v>
      </c>
      <c r="N34" s="22">
        <f>SUM(N36:N37)</f>
        <v>0</v>
      </c>
      <c r="O34" s="20">
        <f t="shared" si="7"/>
        <v>3</v>
      </c>
      <c r="P34" s="21">
        <f>SUM(P36:P37)</f>
        <v>3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25">
        <f t="shared" si="0"/>
        <v>0</v>
      </c>
      <c r="D35" s="62"/>
      <c r="E35" s="62"/>
      <c r="F35" s="63"/>
      <c r="G35" s="25">
        <f t="shared" si="2"/>
        <v>0</v>
      </c>
      <c r="H35" s="62"/>
      <c r="I35" s="62"/>
      <c r="J35" s="63"/>
      <c r="K35" s="25">
        <f t="shared" si="3"/>
        <v>0</v>
      </c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>
        <f t="shared" si="0"/>
        <v>3</v>
      </c>
      <c r="D36" s="26"/>
      <c r="E36" s="76">
        <v>3</v>
      </c>
      <c r="F36" s="148"/>
      <c r="G36" s="25">
        <f t="shared" si="2"/>
        <v>3</v>
      </c>
      <c r="H36" s="26"/>
      <c r="I36" s="26">
        <v>3</v>
      </c>
      <c r="J36" s="27"/>
      <c r="K36" s="25">
        <f t="shared" si="3"/>
        <v>3</v>
      </c>
      <c r="L36" s="26">
        <v>3</v>
      </c>
      <c r="M36" s="26"/>
      <c r="N36" s="27"/>
      <c r="O36" s="25"/>
      <c r="P36" s="26">
        <v>3</v>
      </c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43"/>
  <sheetViews>
    <sheetView zoomScaleNormal="100" workbookViewId="0">
      <pane xSplit="2" ySplit="6" topLeftCell="C7" activePane="bottomRight" state="frozen"/>
      <selection activeCell="F26" sqref="F26"/>
      <selection pane="topRight" activeCell="F26" sqref="F26"/>
      <selection pane="bottomLeft" activeCell="F26" sqref="F26"/>
      <selection pane="bottomRight" activeCell="D15" sqref="D15"/>
    </sheetView>
  </sheetViews>
  <sheetFormatPr defaultRowHeight="16.5" x14ac:dyDescent="0.3"/>
  <cols>
    <col min="1" max="1" width="9.625" style="66" customWidth="1"/>
    <col min="2" max="2" width="20.375" style="66" customWidth="1"/>
    <col min="3" max="3" width="10.875" style="4" customWidth="1"/>
    <col min="4" max="4" width="9.125" style="4" customWidth="1"/>
    <col min="5" max="5" width="9.5" style="4" customWidth="1"/>
    <col min="6" max="6" width="10.25" style="4" customWidth="1"/>
    <col min="7" max="8" width="10.125" style="4" customWidth="1"/>
    <col min="9" max="9" width="10.875" style="4" customWidth="1"/>
    <col min="10" max="10" width="10.125" style="4" customWidth="1"/>
    <col min="11" max="11" width="8.5" style="4" customWidth="1"/>
    <col min="12" max="12" width="9.5" style="4" customWidth="1"/>
    <col min="13" max="13" width="9.125" style="4" customWidth="1"/>
    <col min="14" max="14" width="9.875" style="4" customWidth="1"/>
    <col min="15" max="15" width="8.5" style="4" customWidth="1"/>
    <col min="16" max="16" width="8.125" style="4" customWidth="1"/>
    <col min="17" max="20" width="8.5" style="4" customWidth="1"/>
    <col min="21" max="24" width="9.375" style="4" customWidth="1"/>
    <col min="25" max="34" width="10.625" style="4" customWidth="1"/>
    <col min="35" max="40" width="10.625" style="5" customWidth="1"/>
    <col min="41" max="41" width="10.75" style="5" customWidth="1"/>
    <col min="42" max="42" width="10.5" style="4" customWidth="1"/>
    <col min="43" max="43" width="12.875" style="4" customWidth="1"/>
    <col min="44" max="44" width="10.75" style="4" customWidth="1"/>
    <col min="45" max="45" width="12" style="4" customWidth="1"/>
    <col min="46" max="46" width="13.75" style="4" customWidth="1"/>
    <col min="47" max="16384" width="9" style="4"/>
  </cols>
  <sheetData>
    <row r="1" spans="1:46" ht="20.25" x14ac:dyDescent="0.3">
      <c r="A1" s="2" t="s">
        <v>146</v>
      </c>
      <c r="B1" s="2"/>
      <c r="C1" s="2"/>
      <c r="D1" s="2"/>
      <c r="E1" s="2"/>
      <c r="F1" s="3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8" thickBot="1" x14ac:dyDescent="0.35">
      <c r="A2" s="290"/>
      <c r="B2" s="290"/>
    </row>
    <row r="3" spans="1:46" s="6" customFormat="1" ht="17.25" customHeight="1" x14ac:dyDescent="0.3">
      <c r="A3" s="291" t="s">
        <v>148</v>
      </c>
      <c r="B3" s="292"/>
      <c r="C3" s="291" t="s">
        <v>149</v>
      </c>
      <c r="D3" s="293"/>
      <c r="E3" s="293"/>
      <c r="F3" s="294"/>
      <c r="G3" s="295" t="s">
        <v>150</v>
      </c>
      <c r="H3" s="296"/>
      <c r="I3" s="296"/>
      <c r="J3" s="297"/>
      <c r="K3" s="295" t="s">
        <v>151</v>
      </c>
      <c r="L3" s="296"/>
      <c r="M3" s="296"/>
      <c r="N3" s="297"/>
      <c r="O3" s="281" t="s">
        <v>152</v>
      </c>
      <c r="P3" s="282"/>
      <c r="Q3" s="282"/>
      <c r="R3" s="282"/>
      <c r="S3" s="282"/>
      <c r="T3" s="282"/>
      <c r="U3" s="283"/>
      <c r="V3" s="284" t="s">
        <v>153</v>
      </c>
      <c r="W3" s="285"/>
      <c r="X3" s="286"/>
      <c r="Y3" s="284" t="s">
        <v>154</v>
      </c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6"/>
      <c r="AO3" s="275" t="s">
        <v>155</v>
      </c>
      <c r="AP3" s="276"/>
      <c r="AQ3" s="277"/>
      <c r="AR3" s="275" t="s">
        <v>156</v>
      </c>
      <c r="AS3" s="276"/>
      <c r="AT3" s="277"/>
    </row>
    <row r="4" spans="1:46" s="6" customFormat="1" ht="19.5" customHeight="1" x14ac:dyDescent="0.3">
      <c r="A4" s="278" t="s">
        <v>157</v>
      </c>
      <c r="B4" s="239" t="s">
        <v>158</v>
      </c>
      <c r="C4" s="254" t="s">
        <v>159</v>
      </c>
      <c r="D4" s="256" t="s">
        <v>160</v>
      </c>
      <c r="E4" s="266" t="s">
        <v>161</v>
      </c>
      <c r="F4" s="244" t="s">
        <v>162</v>
      </c>
      <c r="G4" s="254" t="s">
        <v>159</v>
      </c>
      <c r="H4" s="256" t="s">
        <v>160</v>
      </c>
      <c r="I4" s="242" t="s">
        <v>161</v>
      </c>
      <c r="J4" s="244" t="s">
        <v>162</v>
      </c>
      <c r="K4" s="264" t="s">
        <v>159</v>
      </c>
      <c r="L4" s="266" t="s">
        <v>163</v>
      </c>
      <c r="M4" s="242" t="s">
        <v>164</v>
      </c>
      <c r="N4" s="244" t="s">
        <v>165</v>
      </c>
      <c r="O4" s="246" t="s">
        <v>159</v>
      </c>
      <c r="P4" s="248" t="s">
        <v>166</v>
      </c>
      <c r="Q4" s="248" t="s">
        <v>167</v>
      </c>
      <c r="R4" s="251" t="s">
        <v>168</v>
      </c>
      <c r="S4" s="252"/>
      <c r="T4" s="253"/>
      <c r="U4" s="262" t="s">
        <v>169</v>
      </c>
      <c r="V4" s="264" t="s">
        <v>159</v>
      </c>
      <c r="W4" s="266" t="s">
        <v>170</v>
      </c>
      <c r="X4" s="244" t="s">
        <v>171</v>
      </c>
      <c r="Y4" s="268" t="s">
        <v>172</v>
      </c>
      <c r="Z4" s="240"/>
      <c r="AA4" s="240"/>
      <c r="AB4" s="241"/>
      <c r="AC4" s="239" t="s">
        <v>173</v>
      </c>
      <c r="AD4" s="240"/>
      <c r="AE4" s="240"/>
      <c r="AF4" s="241"/>
      <c r="AG4" s="272" t="s">
        <v>174</v>
      </c>
      <c r="AH4" s="273"/>
      <c r="AI4" s="273"/>
      <c r="AJ4" s="274"/>
      <c r="AK4" s="287" t="s">
        <v>175</v>
      </c>
      <c r="AL4" s="288"/>
      <c r="AM4" s="288"/>
      <c r="AN4" s="289"/>
      <c r="AO4" s="260" t="s">
        <v>176</v>
      </c>
      <c r="AP4" s="237" t="s">
        <v>177</v>
      </c>
      <c r="AQ4" s="258" t="s">
        <v>178</v>
      </c>
      <c r="AR4" s="260" t="s">
        <v>176</v>
      </c>
      <c r="AS4" s="237" t="s">
        <v>179</v>
      </c>
      <c r="AT4" s="258" t="s">
        <v>178</v>
      </c>
    </row>
    <row r="5" spans="1:46" s="6" customFormat="1" ht="19.5" customHeight="1" thickBot="1" x14ac:dyDescent="0.35">
      <c r="A5" s="279"/>
      <c r="B5" s="280"/>
      <c r="C5" s="255"/>
      <c r="D5" s="257"/>
      <c r="E5" s="267"/>
      <c r="F5" s="245"/>
      <c r="G5" s="255"/>
      <c r="H5" s="257"/>
      <c r="I5" s="243"/>
      <c r="J5" s="245"/>
      <c r="K5" s="265"/>
      <c r="L5" s="267"/>
      <c r="M5" s="243"/>
      <c r="N5" s="245"/>
      <c r="O5" s="247"/>
      <c r="P5" s="249"/>
      <c r="Q5" s="250"/>
      <c r="R5" s="7" t="s">
        <v>180</v>
      </c>
      <c r="S5" s="8" t="s">
        <v>181</v>
      </c>
      <c r="T5" s="8" t="s">
        <v>182</v>
      </c>
      <c r="U5" s="263"/>
      <c r="V5" s="265"/>
      <c r="W5" s="267"/>
      <c r="X5" s="245"/>
      <c r="Y5" s="9" t="s">
        <v>159</v>
      </c>
      <c r="Z5" s="10" t="s">
        <v>183</v>
      </c>
      <c r="AA5" s="10" t="s">
        <v>184</v>
      </c>
      <c r="AB5" s="10" t="s">
        <v>185</v>
      </c>
      <c r="AC5" s="7" t="s">
        <v>180</v>
      </c>
      <c r="AD5" s="7" t="s">
        <v>183</v>
      </c>
      <c r="AE5" s="7" t="s">
        <v>184</v>
      </c>
      <c r="AF5" s="10" t="s">
        <v>185</v>
      </c>
      <c r="AG5" s="10" t="s">
        <v>180</v>
      </c>
      <c r="AH5" s="11" t="s">
        <v>183</v>
      </c>
      <c r="AI5" s="12" t="s">
        <v>184</v>
      </c>
      <c r="AJ5" s="12" t="s">
        <v>185</v>
      </c>
      <c r="AK5" s="12" t="s">
        <v>180</v>
      </c>
      <c r="AL5" s="12" t="s">
        <v>183</v>
      </c>
      <c r="AM5" s="13" t="s">
        <v>184</v>
      </c>
      <c r="AN5" s="14" t="s">
        <v>185</v>
      </c>
      <c r="AO5" s="261"/>
      <c r="AP5" s="238"/>
      <c r="AQ5" s="259"/>
      <c r="AR5" s="261"/>
      <c r="AS5" s="238"/>
      <c r="AT5" s="259"/>
    </row>
    <row r="6" spans="1:46" s="6" customFormat="1" ht="21" customHeight="1" thickBot="1" x14ac:dyDescent="0.35">
      <c r="A6" s="269"/>
      <c r="B6" s="270"/>
      <c r="C6" s="17">
        <f t="shared" ref="C6:C37" si="0">SUM(D6:F6)</f>
        <v>32</v>
      </c>
      <c r="D6" s="18">
        <f t="shared" ref="D6:AT6" si="1">SUM(D7+D14+D16+D24+D27+D34)</f>
        <v>0</v>
      </c>
      <c r="E6" s="18">
        <f t="shared" si="1"/>
        <v>32</v>
      </c>
      <c r="F6" s="18">
        <f t="shared" si="1"/>
        <v>0</v>
      </c>
      <c r="G6" s="18">
        <f t="shared" si="1"/>
        <v>32</v>
      </c>
      <c r="H6" s="18">
        <f t="shared" si="1"/>
        <v>0</v>
      </c>
      <c r="I6" s="18">
        <f t="shared" si="1"/>
        <v>32</v>
      </c>
      <c r="J6" s="18">
        <f t="shared" si="1"/>
        <v>0</v>
      </c>
      <c r="K6" s="18">
        <f t="shared" si="1"/>
        <v>64</v>
      </c>
      <c r="L6" s="18">
        <f t="shared" si="1"/>
        <v>63</v>
      </c>
      <c r="M6" s="18">
        <f t="shared" si="1"/>
        <v>0</v>
      </c>
      <c r="N6" s="18">
        <f t="shared" si="1"/>
        <v>1</v>
      </c>
      <c r="O6" s="18">
        <f t="shared" si="1"/>
        <v>32</v>
      </c>
      <c r="P6" s="18">
        <f t="shared" si="1"/>
        <v>29</v>
      </c>
      <c r="Q6" s="18">
        <f t="shared" si="1"/>
        <v>3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0</v>
      </c>
      <c r="AO6" s="18">
        <f t="shared" si="1"/>
        <v>0</v>
      </c>
      <c r="AP6" s="18">
        <f t="shared" si="1"/>
        <v>0</v>
      </c>
      <c r="AQ6" s="79">
        <f t="shared" si="1"/>
        <v>0</v>
      </c>
      <c r="AR6" s="18">
        <f t="shared" si="1"/>
        <v>0</v>
      </c>
      <c r="AS6" s="18">
        <f t="shared" si="1"/>
        <v>0</v>
      </c>
      <c r="AT6" s="18">
        <f t="shared" si="1"/>
        <v>0</v>
      </c>
    </row>
    <row r="7" spans="1:46" s="6" customFormat="1" ht="14.25" customHeight="1" x14ac:dyDescent="0.3">
      <c r="A7" s="230" t="s">
        <v>186</v>
      </c>
      <c r="B7" s="19" t="s">
        <v>159</v>
      </c>
      <c r="C7" s="20">
        <f t="shared" si="0"/>
        <v>24</v>
      </c>
      <c r="D7" s="21">
        <f>SUM(D8:D13)</f>
        <v>0</v>
      </c>
      <c r="E7" s="21">
        <f>SUM(E8:E13)</f>
        <v>24</v>
      </c>
      <c r="F7" s="22">
        <f>SUM(F8:F13)</f>
        <v>0</v>
      </c>
      <c r="G7" s="20">
        <f t="shared" ref="G7:G37" si="2">SUM(H7:J7)</f>
        <v>24</v>
      </c>
      <c r="H7" s="21">
        <f>SUM(H8:H13)</f>
        <v>0</v>
      </c>
      <c r="I7" s="21">
        <f>SUM(I8:I13)</f>
        <v>24</v>
      </c>
      <c r="J7" s="22">
        <f>SUM(J8:J13)</f>
        <v>0</v>
      </c>
      <c r="K7" s="20">
        <f t="shared" ref="K7:K37" si="3">SUM(L7:N7)</f>
        <v>40</v>
      </c>
      <c r="L7" s="21">
        <f t="shared" ref="L7:Q7" si="4">SUM(L8:L13)</f>
        <v>39</v>
      </c>
      <c r="M7" s="21">
        <f t="shared" si="4"/>
        <v>0</v>
      </c>
      <c r="N7" s="22">
        <f t="shared" si="4"/>
        <v>1</v>
      </c>
      <c r="O7" s="20">
        <f t="shared" si="4"/>
        <v>24</v>
      </c>
      <c r="P7" s="21">
        <f t="shared" si="4"/>
        <v>21</v>
      </c>
      <c r="Q7" s="21">
        <f t="shared" si="4"/>
        <v>3</v>
      </c>
      <c r="R7" s="21">
        <f t="shared" ref="R7:R37" si="5">SUM(S7:T7)</f>
        <v>0</v>
      </c>
      <c r="S7" s="21">
        <f t="shared" ref="S7:AT7" si="6">SUM(S8:S13)</f>
        <v>0</v>
      </c>
      <c r="T7" s="21">
        <f t="shared" si="6"/>
        <v>0</v>
      </c>
      <c r="U7" s="22">
        <f t="shared" si="6"/>
        <v>0</v>
      </c>
      <c r="V7" s="20">
        <f t="shared" si="6"/>
        <v>0</v>
      </c>
      <c r="W7" s="21">
        <f t="shared" si="6"/>
        <v>0</v>
      </c>
      <c r="X7" s="22">
        <f t="shared" si="6"/>
        <v>0</v>
      </c>
      <c r="Y7" s="20">
        <f t="shared" si="6"/>
        <v>0</v>
      </c>
      <c r="Z7" s="21">
        <f t="shared" si="6"/>
        <v>0</v>
      </c>
      <c r="AA7" s="21">
        <f t="shared" si="6"/>
        <v>0</v>
      </c>
      <c r="AB7" s="21">
        <f t="shared" si="6"/>
        <v>0</v>
      </c>
      <c r="AC7" s="21">
        <f t="shared" si="6"/>
        <v>0</v>
      </c>
      <c r="AD7" s="21">
        <f t="shared" si="6"/>
        <v>0</v>
      </c>
      <c r="AE7" s="21">
        <f t="shared" si="6"/>
        <v>0</v>
      </c>
      <c r="AF7" s="21">
        <f t="shared" si="6"/>
        <v>0</v>
      </c>
      <c r="AG7" s="21">
        <f t="shared" si="6"/>
        <v>0</v>
      </c>
      <c r="AH7" s="21">
        <f t="shared" si="6"/>
        <v>0</v>
      </c>
      <c r="AI7" s="21">
        <f t="shared" si="6"/>
        <v>0</v>
      </c>
      <c r="AJ7" s="21">
        <f t="shared" si="6"/>
        <v>0</v>
      </c>
      <c r="AK7" s="21">
        <f t="shared" si="6"/>
        <v>0</v>
      </c>
      <c r="AL7" s="21">
        <f t="shared" si="6"/>
        <v>0</v>
      </c>
      <c r="AM7" s="23">
        <f t="shared" si="6"/>
        <v>0</v>
      </c>
      <c r="AN7" s="23">
        <f t="shared" si="6"/>
        <v>0</v>
      </c>
      <c r="AO7" s="20">
        <f t="shared" si="6"/>
        <v>0</v>
      </c>
      <c r="AP7" s="21">
        <f t="shared" si="6"/>
        <v>0</v>
      </c>
      <c r="AQ7" s="80">
        <f t="shared" si="6"/>
        <v>0</v>
      </c>
      <c r="AR7" s="20">
        <f t="shared" si="6"/>
        <v>0</v>
      </c>
      <c r="AS7" s="21">
        <f t="shared" si="6"/>
        <v>0</v>
      </c>
      <c r="AT7" s="22">
        <f t="shared" si="6"/>
        <v>0</v>
      </c>
    </row>
    <row r="8" spans="1:46" ht="14.25" customHeight="1" x14ac:dyDescent="0.3">
      <c r="A8" s="231"/>
      <c r="B8" s="24" t="s">
        <v>219</v>
      </c>
      <c r="C8" s="25">
        <f t="shared" si="0"/>
        <v>0</v>
      </c>
      <c r="D8" s="26"/>
      <c r="E8" s="26"/>
      <c r="F8" s="27"/>
      <c r="G8" s="25">
        <f t="shared" si="2"/>
        <v>0</v>
      </c>
      <c r="H8" s="26"/>
      <c r="I8" s="26"/>
      <c r="J8" s="27"/>
      <c r="K8" s="25">
        <f t="shared" si="3"/>
        <v>0</v>
      </c>
      <c r="L8" s="26"/>
      <c r="M8" s="26"/>
      <c r="N8" s="27"/>
      <c r="O8" s="25">
        <f t="shared" ref="O8:O37" si="7">SUM(P8+Q8+R8+U8)</f>
        <v>0</v>
      </c>
      <c r="P8" s="26"/>
      <c r="Q8" s="26"/>
      <c r="R8" s="28">
        <f t="shared" si="5"/>
        <v>0</v>
      </c>
      <c r="S8" s="26"/>
      <c r="T8" s="26"/>
      <c r="U8" s="27"/>
      <c r="V8" s="25">
        <f t="shared" ref="V8:V13" si="8">SUM(W8:X8)</f>
        <v>0</v>
      </c>
      <c r="W8" s="26"/>
      <c r="X8" s="27"/>
      <c r="Y8" s="25">
        <f t="shared" ref="Y8:Y37" si="9">SUM(Z8:AA8)</f>
        <v>0</v>
      </c>
      <c r="Z8" s="29">
        <f t="shared" ref="Z8:AB23" si="10">SUM(AD8+AH8+AL8)</f>
        <v>0</v>
      </c>
      <c r="AA8" s="29">
        <f t="shared" si="10"/>
        <v>0</v>
      </c>
      <c r="AB8" s="29">
        <f t="shared" si="10"/>
        <v>0</v>
      </c>
      <c r="AC8" s="28">
        <f t="shared" ref="AC8:AC37" si="11">SUM(AD8:AE8)</f>
        <v>0</v>
      </c>
      <c r="AD8" s="26"/>
      <c r="AE8" s="26"/>
      <c r="AF8" s="26"/>
      <c r="AG8" s="28">
        <f t="shared" ref="AG8:AG37" si="12">SUM(AH8:AI8)</f>
        <v>0</v>
      </c>
      <c r="AH8" s="26"/>
      <c r="AI8" s="30"/>
      <c r="AJ8" s="30"/>
      <c r="AK8" s="31">
        <f t="shared" ref="AK8:AK37" si="13">SUM(AL8:AM8)</f>
        <v>0</v>
      </c>
      <c r="AL8" s="30"/>
      <c r="AM8" s="32"/>
      <c r="AN8" s="33"/>
      <c r="AO8" s="34"/>
      <c r="AP8" s="35"/>
      <c r="AQ8" s="81"/>
      <c r="AR8" s="37"/>
      <c r="AS8" s="35"/>
      <c r="AT8" s="36"/>
    </row>
    <row r="9" spans="1:46" ht="14.25" customHeight="1" x14ac:dyDescent="0.3">
      <c r="A9" s="231"/>
      <c r="B9" s="24" t="s">
        <v>220</v>
      </c>
      <c r="C9" s="25">
        <f t="shared" si="0"/>
        <v>0</v>
      </c>
      <c r="D9" s="26"/>
      <c r="E9" s="26"/>
      <c r="F9" s="27"/>
      <c r="G9" s="25">
        <f t="shared" si="2"/>
        <v>0</v>
      </c>
      <c r="H9" s="26"/>
      <c r="I9" s="26"/>
      <c r="J9" s="27"/>
      <c r="K9" s="25">
        <f t="shared" si="3"/>
        <v>0</v>
      </c>
      <c r="L9" s="26"/>
      <c r="M9" s="26"/>
      <c r="N9" s="27"/>
      <c r="O9" s="25">
        <f t="shared" si="7"/>
        <v>0</v>
      </c>
      <c r="P9" s="26"/>
      <c r="Q9" s="26"/>
      <c r="R9" s="28">
        <f t="shared" si="5"/>
        <v>0</v>
      </c>
      <c r="S9" s="26"/>
      <c r="T9" s="26"/>
      <c r="U9" s="27"/>
      <c r="V9" s="25">
        <f t="shared" si="8"/>
        <v>0</v>
      </c>
      <c r="W9" s="26"/>
      <c r="X9" s="27"/>
      <c r="Y9" s="25">
        <f t="shared" si="9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8">
        <f t="shared" si="11"/>
        <v>0</v>
      </c>
      <c r="AD9" s="26"/>
      <c r="AE9" s="26"/>
      <c r="AF9" s="26"/>
      <c r="AG9" s="28">
        <f t="shared" si="12"/>
        <v>0</v>
      </c>
      <c r="AH9" s="26"/>
      <c r="AI9" s="30"/>
      <c r="AJ9" s="30"/>
      <c r="AK9" s="31">
        <f t="shared" si="13"/>
        <v>0</v>
      </c>
      <c r="AL9" s="30"/>
      <c r="AM9" s="32"/>
      <c r="AN9" s="33"/>
      <c r="AO9" s="34"/>
      <c r="AP9" s="35"/>
      <c r="AQ9" s="81"/>
      <c r="AR9" s="37"/>
      <c r="AS9" s="35"/>
      <c r="AT9" s="36"/>
    </row>
    <row r="10" spans="1:46" ht="14.25" customHeight="1" x14ac:dyDescent="0.3">
      <c r="A10" s="231"/>
      <c r="B10" s="24" t="s">
        <v>221</v>
      </c>
      <c r="C10" s="25">
        <f t="shared" si="0"/>
        <v>3</v>
      </c>
      <c r="D10" s="26"/>
      <c r="E10" s="26">
        <v>3</v>
      </c>
      <c r="F10" s="27"/>
      <c r="G10" s="25">
        <f t="shared" si="2"/>
        <v>3</v>
      </c>
      <c r="H10" s="26"/>
      <c r="I10" s="26">
        <v>3</v>
      </c>
      <c r="J10" s="27"/>
      <c r="K10" s="25">
        <f t="shared" si="3"/>
        <v>9</v>
      </c>
      <c r="L10" s="26">
        <v>9</v>
      </c>
      <c r="M10" s="26"/>
      <c r="N10" s="27"/>
      <c r="O10" s="25">
        <f t="shared" si="7"/>
        <v>3</v>
      </c>
      <c r="P10" s="26">
        <v>2</v>
      </c>
      <c r="Q10" s="26">
        <v>1</v>
      </c>
      <c r="R10" s="28">
        <f t="shared" si="5"/>
        <v>0</v>
      </c>
      <c r="S10" s="26"/>
      <c r="T10" s="26"/>
      <c r="U10" s="27"/>
      <c r="V10" s="25">
        <f t="shared" si="8"/>
        <v>0</v>
      </c>
      <c r="W10" s="26"/>
      <c r="X10" s="27"/>
      <c r="Y10" s="25">
        <f t="shared" si="9"/>
        <v>0</v>
      </c>
      <c r="Z10" s="29">
        <f t="shared" si="10"/>
        <v>0</v>
      </c>
      <c r="AA10" s="29">
        <f t="shared" si="10"/>
        <v>0</v>
      </c>
      <c r="AB10" s="29">
        <f t="shared" si="10"/>
        <v>0</v>
      </c>
      <c r="AC10" s="28">
        <f t="shared" si="11"/>
        <v>0</v>
      </c>
      <c r="AD10" s="26"/>
      <c r="AE10" s="26"/>
      <c r="AF10" s="26"/>
      <c r="AG10" s="28">
        <f t="shared" si="12"/>
        <v>0</v>
      </c>
      <c r="AH10" s="26"/>
      <c r="AI10" s="30"/>
      <c r="AJ10" s="30"/>
      <c r="AK10" s="31">
        <f t="shared" si="13"/>
        <v>0</v>
      </c>
      <c r="AL10" s="30"/>
      <c r="AM10" s="32"/>
      <c r="AN10" s="33"/>
      <c r="AO10" s="34"/>
      <c r="AP10" s="35"/>
      <c r="AQ10" s="81"/>
      <c r="AR10" s="37"/>
      <c r="AS10" s="35"/>
      <c r="AT10" s="36"/>
    </row>
    <row r="11" spans="1:46" ht="14.25" customHeight="1" x14ac:dyDescent="0.3">
      <c r="A11" s="231"/>
      <c r="B11" s="24" t="s">
        <v>222</v>
      </c>
      <c r="C11" s="25">
        <f t="shared" si="0"/>
        <v>8</v>
      </c>
      <c r="D11" s="26"/>
      <c r="E11" s="26">
        <v>8</v>
      </c>
      <c r="F11" s="27"/>
      <c r="G11" s="25">
        <f t="shared" si="2"/>
        <v>8</v>
      </c>
      <c r="H11" s="26"/>
      <c r="I11" s="26">
        <v>8</v>
      </c>
      <c r="J11" s="27"/>
      <c r="K11" s="25">
        <f t="shared" si="3"/>
        <v>24</v>
      </c>
      <c r="L11" s="26">
        <v>24</v>
      </c>
      <c r="M11" s="26"/>
      <c r="N11" s="27"/>
      <c r="O11" s="25">
        <f t="shared" si="7"/>
        <v>8</v>
      </c>
      <c r="P11" s="26">
        <v>8</v>
      </c>
      <c r="Q11" s="26"/>
      <c r="R11" s="28">
        <f t="shared" si="5"/>
        <v>0</v>
      </c>
      <c r="S11" s="26"/>
      <c r="T11" s="26"/>
      <c r="U11" s="27"/>
      <c r="V11" s="25">
        <f t="shared" si="8"/>
        <v>0</v>
      </c>
      <c r="W11" s="26"/>
      <c r="X11" s="27"/>
      <c r="Y11" s="25">
        <f t="shared" si="9"/>
        <v>0</v>
      </c>
      <c r="Z11" s="29">
        <f t="shared" si="10"/>
        <v>0</v>
      </c>
      <c r="AA11" s="29">
        <f t="shared" si="10"/>
        <v>0</v>
      </c>
      <c r="AB11" s="29">
        <f t="shared" si="10"/>
        <v>0</v>
      </c>
      <c r="AC11" s="28">
        <f t="shared" si="11"/>
        <v>0</v>
      </c>
      <c r="AD11" s="26"/>
      <c r="AE11" s="26"/>
      <c r="AF11" s="26"/>
      <c r="AG11" s="28">
        <f t="shared" si="12"/>
        <v>0</v>
      </c>
      <c r="AH11" s="26"/>
      <c r="AI11" s="30"/>
      <c r="AJ11" s="30"/>
      <c r="AK11" s="31">
        <f t="shared" si="13"/>
        <v>0</v>
      </c>
      <c r="AL11" s="30"/>
      <c r="AM11" s="32"/>
      <c r="AN11" s="33"/>
      <c r="AO11" s="34"/>
      <c r="AP11" s="35"/>
      <c r="AQ11" s="81"/>
      <c r="AR11" s="37"/>
      <c r="AS11" s="35"/>
      <c r="AT11" s="36"/>
    </row>
    <row r="12" spans="1:46" ht="14.25" customHeight="1" x14ac:dyDescent="0.3">
      <c r="A12" s="231"/>
      <c r="B12" s="24" t="s">
        <v>223</v>
      </c>
      <c r="C12" s="25">
        <f t="shared" si="0"/>
        <v>1</v>
      </c>
      <c r="D12" s="26"/>
      <c r="E12" s="26">
        <v>1</v>
      </c>
      <c r="F12" s="27"/>
      <c r="G12" s="25">
        <f t="shared" si="2"/>
        <v>1</v>
      </c>
      <c r="H12" s="26"/>
      <c r="I12" s="26">
        <v>1</v>
      </c>
      <c r="J12" s="27"/>
      <c r="K12" s="25">
        <f t="shared" si="3"/>
        <v>3</v>
      </c>
      <c r="L12" s="26">
        <v>3</v>
      </c>
      <c r="M12" s="26"/>
      <c r="N12" s="27"/>
      <c r="O12" s="25">
        <f t="shared" si="7"/>
        <v>1</v>
      </c>
      <c r="P12" s="26">
        <v>1</v>
      </c>
      <c r="Q12" s="26"/>
      <c r="R12" s="28">
        <f t="shared" si="5"/>
        <v>0</v>
      </c>
      <c r="S12" s="26"/>
      <c r="T12" s="26"/>
      <c r="U12" s="27"/>
      <c r="V12" s="25">
        <f t="shared" si="8"/>
        <v>0</v>
      </c>
      <c r="W12" s="26"/>
      <c r="X12" s="27"/>
      <c r="Y12" s="25">
        <f t="shared" si="9"/>
        <v>0</v>
      </c>
      <c r="Z12" s="29">
        <f t="shared" si="10"/>
        <v>0</v>
      </c>
      <c r="AA12" s="29">
        <f t="shared" si="10"/>
        <v>0</v>
      </c>
      <c r="AB12" s="29">
        <f t="shared" si="10"/>
        <v>0</v>
      </c>
      <c r="AC12" s="28">
        <f t="shared" si="11"/>
        <v>0</v>
      </c>
      <c r="AD12" s="26"/>
      <c r="AE12" s="26"/>
      <c r="AF12" s="26"/>
      <c r="AG12" s="28">
        <f t="shared" si="12"/>
        <v>0</v>
      </c>
      <c r="AH12" s="26"/>
      <c r="AI12" s="30"/>
      <c r="AJ12" s="30"/>
      <c r="AK12" s="31">
        <f t="shared" si="13"/>
        <v>0</v>
      </c>
      <c r="AL12" s="30"/>
      <c r="AM12" s="32"/>
      <c r="AN12" s="33"/>
      <c r="AO12" s="34"/>
      <c r="AP12" s="35"/>
      <c r="AQ12" s="81"/>
      <c r="AR12" s="37"/>
      <c r="AS12" s="35"/>
      <c r="AT12" s="36"/>
    </row>
    <row r="13" spans="1:46" ht="14.25" customHeight="1" thickBot="1" x14ac:dyDescent="0.35">
      <c r="A13" s="231"/>
      <c r="B13" s="24" t="s">
        <v>224</v>
      </c>
      <c r="C13" s="25">
        <f t="shared" si="0"/>
        <v>12</v>
      </c>
      <c r="D13" s="76"/>
      <c r="E13" s="76">
        <v>12</v>
      </c>
      <c r="F13" s="27"/>
      <c r="G13" s="25">
        <f t="shared" si="2"/>
        <v>12</v>
      </c>
      <c r="H13" s="76"/>
      <c r="I13" s="76">
        <v>12</v>
      </c>
      <c r="J13" s="27"/>
      <c r="K13" s="25">
        <f t="shared" si="3"/>
        <v>4</v>
      </c>
      <c r="L13" s="26">
        <v>3</v>
      </c>
      <c r="M13" s="26"/>
      <c r="N13" s="27">
        <v>1</v>
      </c>
      <c r="O13" s="25">
        <f t="shared" si="7"/>
        <v>12</v>
      </c>
      <c r="P13" s="26">
        <v>10</v>
      </c>
      <c r="Q13" s="26">
        <v>2</v>
      </c>
      <c r="R13" s="28">
        <f t="shared" si="5"/>
        <v>0</v>
      </c>
      <c r="S13" s="26"/>
      <c r="T13" s="26"/>
      <c r="U13" s="27"/>
      <c r="V13" s="25">
        <f t="shared" si="8"/>
        <v>0</v>
      </c>
      <c r="W13" s="26"/>
      <c r="X13" s="27"/>
      <c r="Y13" s="25">
        <f t="shared" si="9"/>
        <v>0</v>
      </c>
      <c r="Z13" s="29">
        <f t="shared" si="10"/>
        <v>0</v>
      </c>
      <c r="AA13" s="29">
        <f t="shared" si="10"/>
        <v>0</v>
      </c>
      <c r="AB13" s="29">
        <f t="shared" si="10"/>
        <v>0</v>
      </c>
      <c r="AC13" s="28">
        <f t="shared" si="11"/>
        <v>0</v>
      </c>
      <c r="AD13" s="26"/>
      <c r="AE13" s="26"/>
      <c r="AF13" s="26"/>
      <c r="AG13" s="28">
        <f t="shared" si="12"/>
        <v>0</v>
      </c>
      <c r="AH13" s="26"/>
      <c r="AI13" s="30"/>
      <c r="AJ13" s="30"/>
      <c r="AK13" s="31">
        <f t="shared" si="13"/>
        <v>0</v>
      </c>
      <c r="AL13" s="30"/>
      <c r="AM13" s="32"/>
      <c r="AN13" s="33"/>
      <c r="AO13" s="77"/>
      <c r="AP13" s="78"/>
      <c r="AQ13" s="85"/>
      <c r="AR13" s="37"/>
      <c r="AS13" s="35"/>
      <c r="AT13" s="36"/>
    </row>
    <row r="14" spans="1:46" s="6" customFormat="1" ht="14.25" customHeight="1" x14ac:dyDescent="0.3">
      <c r="A14" s="232" t="s">
        <v>225</v>
      </c>
      <c r="B14" s="38" t="s">
        <v>159</v>
      </c>
      <c r="C14" s="20">
        <f t="shared" si="0"/>
        <v>0</v>
      </c>
      <c r="D14" s="21">
        <f>SUM(D15:D15)</f>
        <v>0</v>
      </c>
      <c r="E14" s="21">
        <f>SUM(E15:E15)</f>
        <v>0</v>
      </c>
      <c r="F14" s="22">
        <f>SUM(F15:F15)</f>
        <v>0</v>
      </c>
      <c r="G14" s="20">
        <f t="shared" si="2"/>
        <v>0</v>
      </c>
      <c r="H14" s="21">
        <f>SUM(H15:H15)</f>
        <v>0</v>
      </c>
      <c r="I14" s="21">
        <f>SUM(I15:I15)</f>
        <v>0</v>
      </c>
      <c r="J14" s="22">
        <f>SUM(J15:J15)</f>
        <v>0</v>
      </c>
      <c r="K14" s="20">
        <f t="shared" si="3"/>
        <v>0</v>
      </c>
      <c r="L14" s="21">
        <f>SUM(L15:L15)</f>
        <v>0</v>
      </c>
      <c r="M14" s="21">
        <f>SUM(M15:M15)</f>
        <v>0</v>
      </c>
      <c r="N14" s="22">
        <f>SUM(N15:N15)</f>
        <v>0</v>
      </c>
      <c r="O14" s="20">
        <f t="shared" si="7"/>
        <v>0</v>
      </c>
      <c r="P14" s="21">
        <f>SUM(P15:P15)</f>
        <v>0</v>
      </c>
      <c r="Q14" s="21">
        <f>SUM(Q15:Q15)</f>
        <v>0</v>
      </c>
      <c r="R14" s="21">
        <f t="shared" si="5"/>
        <v>0</v>
      </c>
      <c r="S14" s="21">
        <f t="shared" ref="S14:X14" si="14">SUM(S15:S15)</f>
        <v>0</v>
      </c>
      <c r="T14" s="21">
        <f t="shared" si="14"/>
        <v>0</v>
      </c>
      <c r="U14" s="22">
        <f t="shared" si="14"/>
        <v>0</v>
      </c>
      <c r="V14" s="20">
        <f t="shared" si="14"/>
        <v>0</v>
      </c>
      <c r="W14" s="21">
        <f t="shared" si="14"/>
        <v>0</v>
      </c>
      <c r="X14" s="22">
        <f t="shared" si="14"/>
        <v>0</v>
      </c>
      <c r="Y14" s="20">
        <f t="shared" si="9"/>
        <v>0</v>
      </c>
      <c r="Z14" s="21">
        <f t="shared" si="10"/>
        <v>0</v>
      </c>
      <c r="AA14" s="21">
        <f t="shared" si="10"/>
        <v>0</v>
      </c>
      <c r="AB14" s="21">
        <f t="shared" si="10"/>
        <v>0</v>
      </c>
      <c r="AC14" s="21">
        <f t="shared" si="11"/>
        <v>0</v>
      </c>
      <c r="AD14" s="21">
        <f>SUM(AD15:AD15)</f>
        <v>0</v>
      </c>
      <c r="AE14" s="21">
        <f>SUM(AE15:AE15)</f>
        <v>0</v>
      </c>
      <c r="AF14" s="21">
        <f>SUM(AF15:AF15)</f>
        <v>0</v>
      </c>
      <c r="AG14" s="21">
        <f t="shared" si="12"/>
        <v>0</v>
      </c>
      <c r="AH14" s="21">
        <f>SUM(AH15:AH15)</f>
        <v>0</v>
      </c>
      <c r="AI14" s="21">
        <f>SUM(AI15:AI15)</f>
        <v>0</v>
      </c>
      <c r="AJ14" s="21">
        <f>SUM(AJ15:AJ15)</f>
        <v>0</v>
      </c>
      <c r="AK14" s="39">
        <f t="shared" si="13"/>
        <v>0</v>
      </c>
      <c r="AL14" s="21">
        <f t="shared" ref="AL14:AT14" si="15">SUM(AL15:AL15)</f>
        <v>0</v>
      </c>
      <c r="AM14" s="23">
        <f t="shared" si="15"/>
        <v>0</v>
      </c>
      <c r="AN14" s="23">
        <f t="shared" si="15"/>
        <v>0</v>
      </c>
      <c r="AO14" s="20">
        <f t="shared" si="15"/>
        <v>0</v>
      </c>
      <c r="AP14" s="21">
        <f t="shared" si="15"/>
        <v>0</v>
      </c>
      <c r="AQ14" s="80">
        <f t="shared" si="15"/>
        <v>0</v>
      </c>
      <c r="AR14" s="20">
        <f t="shared" si="15"/>
        <v>0</v>
      </c>
      <c r="AS14" s="21">
        <f t="shared" si="15"/>
        <v>0</v>
      </c>
      <c r="AT14" s="22">
        <f t="shared" si="15"/>
        <v>0</v>
      </c>
    </row>
    <row r="15" spans="1:46" ht="14.25" customHeight="1" thickBot="1" x14ac:dyDescent="0.35">
      <c r="A15" s="231"/>
      <c r="B15" s="40" t="s">
        <v>226</v>
      </c>
      <c r="C15" s="25">
        <f t="shared" si="0"/>
        <v>0</v>
      </c>
      <c r="D15" s="26"/>
      <c r="E15" s="26"/>
      <c r="F15" s="27"/>
      <c r="G15" s="25">
        <f t="shared" si="2"/>
        <v>0</v>
      </c>
      <c r="H15" s="26"/>
      <c r="I15" s="26"/>
      <c r="J15" s="27"/>
      <c r="K15" s="25">
        <f t="shared" si="3"/>
        <v>0</v>
      </c>
      <c r="L15" s="26"/>
      <c r="M15" s="26"/>
      <c r="N15" s="27"/>
      <c r="O15" s="25">
        <f t="shared" si="7"/>
        <v>0</v>
      </c>
      <c r="P15" s="26"/>
      <c r="Q15" s="26"/>
      <c r="R15" s="28">
        <f t="shared" si="5"/>
        <v>0</v>
      </c>
      <c r="S15" s="26"/>
      <c r="T15" s="26"/>
      <c r="U15" s="27"/>
      <c r="V15" s="25">
        <f t="shared" ref="V15" si="16">SUM(W15:X15)</f>
        <v>0</v>
      </c>
      <c r="W15" s="26"/>
      <c r="X15" s="27"/>
      <c r="Y15" s="25">
        <f t="shared" si="9"/>
        <v>0</v>
      </c>
      <c r="Z15" s="29">
        <f t="shared" si="10"/>
        <v>0</v>
      </c>
      <c r="AA15" s="29">
        <f t="shared" si="10"/>
        <v>0</v>
      </c>
      <c r="AB15" s="29">
        <f t="shared" si="10"/>
        <v>0</v>
      </c>
      <c r="AC15" s="28">
        <f t="shared" si="11"/>
        <v>0</v>
      </c>
      <c r="AD15" s="26"/>
      <c r="AE15" s="26"/>
      <c r="AF15" s="26"/>
      <c r="AG15" s="28">
        <f t="shared" si="12"/>
        <v>0</v>
      </c>
      <c r="AH15" s="26"/>
      <c r="AI15" s="30"/>
      <c r="AJ15" s="30"/>
      <c r="AK15" s="31">
        <f t="shared" si="13"/>
        <v>0</v>
      </c>
      <c r="AL15" s="30"/>
      <c r="AM15" s="32"/>
      <c r="AN15" s="33"/>
      <c r="AO15" s="34"/>
      <c r="AP15" s="35"/>
      <c r="AQ15" s="81"/>
      <c r="AR15" s="37"/>
      <c r="AS15" s="35"/>
      <c r="AT15" s="36"/>
    </row>
    <row r="16" spans="1:46" s="6" customFormat="1" ht="14.25" customHeight="1" x14ac:dyDescent="0.3">
      <c r="A16" s="230" t="s">
        <v>195</v>
      </c>
      <c r="B16" s="38" t="s">
        <v>159</v>
      </c>
      <c r="C16" s="20">
        <f t="shared" si="0"/>
        <v>7</v>
      </c>
      <c r="D16" s="21">
        <f>SUM(D17:D23)</f>
        <v>0</v>
      </c>
      <c r="E16" s="21">
        <f>SUM(E17:E23)</f>
        <v>7</v>
      </c>
      <c r="F16" s="22">
        <f>SUM(F17:F23)</f>
        <v>0</v>
      </c>
      <c r="G16" s="20">
        <f t="shared" si="2"/>
        <v>7</v>
      </c>
      <c r="H16" s="21">
        <f>SUM(H17:H23)</f>
        <v>0</v>
      </c>
      <c r="I16" s="21">
        <f>SUM(I17:I23)</f>
        <v>7</v>
      </c>
      <c r="J16" s="22">
        <f>SUM(J17:J23)</f>
        <v>0</v>
      </c>
      <c r="K16" s="20">
        <f t="shared" si="3"/>
        <v>21</v>
      </c>
      <c r="L16" s="21">
        <f>SUM(L17:L23)</f>
        <v>21</v>
      </c>
      <c r="M16" s="21">
        <f>SUM(M17:M23)</f>
        <v>0</v>
      </c>
      <c r="N16" s="22">
        <f>SUM(N17:N23)</f>
        <v>0</v>
      </c>
      <c r="O16" s="20">
        <f t="shared" si="7"/>
        <v>7</v>
      </c>
      <c r="P16" s="21">
        <f>SUM(P17:P23)</f>
        <v>7</v>
      </c>
      <c r="Q16" s="21">
        <f>SUM(Q17:Q23)</f>
        <v>0</v>
      </c>
      <c r="R16" s="21">
        <f t="shared" si="5"/>
        <v>0</v>
      </c>
      <c r="S16" s="21">
        <f t="shared" ref="S16:X16" si="17">SUM(S17:S23)</f>
        <v>0</v>
      </c>
      <c r="T16" s="21">
        <f t="shared" si="17"/>
        <v>0</v>
      </c>
      <c r="U16" s="22">
        <f t="shared" si="17"/>
        <v>0</v>
      </c>
      <c r="V16" s="20">
        <f t="shared" si="17"/>
        <v>0</v>
      </c>
      <c r="W16" s="21">
        <f t="shared" si="17"/>
        <v>0</v>
      </c>
      <c r="X16" s="22">
        <f t="shared" si="17"/>
        <v>0</v>
      </c>
      <c r="Y16" s="20">
        <f t="shared" si="9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1"/>
        <v>0</v>
      </c>
      <c r="AD16" s="21">
        <f>SUM(AD17:AD23)</f>
        <v>0</v>
      </c>
      <c r="AE16" s="21">
        <f>SUM(AE17:AE23)</f>
        <v>0</v>
      </c>
      <c r="AF16" s="21">
        <f>SUM(AF17:AF23)</f>
        <v>0</v>
      </c>
      <c r="AG16" s="21">
        <f t="shared" si="12"/>
        <v>0</v>
      </c>
      <c r="AH16" s="21">
        <f>SUM(AH17:AH23)</f>
        <v>0</v>
      </c>
      <c r="AI16" s="21">
        <f>SUM(AI17:AI23)</f>
        <v>0</v>
      </c>
      <c r="AJ16" s="21">
        <f>SUM(AJ17:AJ23)</f>
        <v>0</v>
      </c>
      <c r="AK16" s="39">
        <f t="shared" si="13"/>
        <v>0</v>
      </c>
      <c r="AL16" s="21">
        <f t="shared" ref="AL16:AT16" si="18">SUM(AL17:AL23)</f>
        <v>0</v>
      </c>
      <c r="AM16" s="23">
        <f t="shared" si="18"/>
        <v>0</v>
      </c>
      <c r="AN16" s="23">
        <f t="shared" si="18"/>
        <v>0</v>
      </c>
      <c r="AO16" s="20">
        <f t="shared" si="18"/>
        <v>0</v>
      </c>
      <c r="AP16" s="21">
        <f t="shared" si="18"/>
        <v>0</v>
      </c>
      <c r="AQ16" s="80">
        <f t="shared" si="18"/>
        <v>0</v>
      </c>
      <c r="AR16" s="20">
        <f t="shared" si="18"/>
        <v>0</v>
      </c>
      <c r="AS16" s="21">
        <f t="shared" si="18"/>
        <v>0</v>
      </c>
      <c r="AT16" s="22">
        <f t="shared" si="18"/>
        <v>0</v>
      </c>
    </row>
    <row r="17" spans="1:46" s="45" customFormat="1" ht="20.25" customHeight="1" x14ac:dyDescent="0.3">
      <c r="A17" s="231"/>
      <c r="B17" s="24" t="s">
        <v>196</v>
      </c>
      <c r="C17" s="25">
        <f t="shared" si="0"/>
        <v>0</v>
      </c>
      <c r="D17" s="26"/>
      <c r="E17" s="26"/>
      <c r="F17" s="27"/>
      <c r="G17" s="25">
        <f t="shared" si="2"/>
        <v>0</v>
      </c>
      <c r="H17" s="26"/>
      <c r="I17" s="26"/>
      <c r="J17" s="27"/>
      <c r="K17" s="25">
        <f t="shared" si="3"/>
        <v>0</v>
      </c>
      <c r="L17" s="26"/>
      <c r="M17" s="26"/>
      <c r="N17" s="27"/>
      <c r="O17" s="25">
        <f t="shared" si="7"/>
        <v>0</v>
      </c>
      <c r="P17" s="26"/>
      <c r="Q17" s="26"/>
      <c r="R17" s="28">
        <f t="shared" si="5"/>
        <v>0</v>
      </c>
      <c r="S17" s="26"/>
      <c r="T17" s="26"/>
      <c r="U17" s="27"/>
      <c r="V17" s="25">
        <f t="shared" ref="V17:V23" si="19">SUM(W17:X17)</f>
        <v>0</v>
      </c>
      <c r="W17" s="26"/>
      <c r="X17" s="27"/>
      <c r="Y17" s="25">
        <f t="shared" si="9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8">
        <f t="shared" si="11"/>
        <v>0</v>
      </c>
      <c r="AD17" s="26"/>
      <c r="AE17" s="26"/>
      <c r="AF17" s="26"/>
      <c r="AG17" s="28">
        <f t="shared" si="12"/>
        <v>0</v>
      </c>
      <c r="AH17" s="26"/>
      <c r="AI17" s="41"/>
      <c r="AJ17" s="41"/>
      <c r="AK17" s="31">
        <f t="shared" si="13"/>
        <v>0</v>
      </c>
      <c r="AL17" s="41"/>
      <c r="AM17" s="42"/>
      <c r="AN17" s="43"/>
      <c r="AO17" s="44"/>
      <c r="AP17" s="41"/>
      <c r="AQ17" s="82"/>
      <c r="AR17" s="44"/>
      <c r="AS17" s="41"/>
      <c r="AT17" s="43"/>
    </row>
    <row r="18" spans="1:46" ht="24" customHeight="1" x14ac:dyDescent="0.3">
      <c r="A18" s="231"/>
      <c r="B18" s="24" t="s">
        <v>197</v>
      </c>
      <c r="C18" s="25">
        <f t="shared" si="0"/>
        <v>0</v>
      </c>
      <c r="D18" s="26"/>
      <c r="E18" s="26"/>
      <c r="F18" s="27"/>
      <c r="G18" s="25">
        <f t="shared" si="2"/>
        <v>0</v>
      </c>
      <c r="H18" s="26"/>
      <c r="I18" s="26"/>
      <c r="J18" s="27"/>
      <c r="K18" s="25">
        <f t="shared" si="3"/>
        <v>0</v>
      </c>
      <c r="L18" s="26"/>
      <c r="M18" s="26"/>
      <c r="N18" s="27"/>
      <c r="O18" s="25">
        <f t="shared" si="7"/>
        <v>0</v>
      </c>
      <c r="P18" s="26"/>
      <c r="Q18" s="26"/>
      <c r="R18" s="28">
        <f t="shared" si="5"/>
        <v>0</v>
      </c>
      <c r="S18" s="26"/>
      <c r="T18" s="26"/>
      <c r="U18" s="27"/>
      <c r="V18" s="25">
        <f t="shared" si="19"/>
        <v>0</v>
      </c>
      <c r="W18" s="26"/>
      <c r="X18" s="27"/>
      <c r="Y18" s="25">
        <f t="shared" si="9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8">
        <f t="shared" si="11"/>
        <v>0</v>
      </c>
      <c r="AD18" s="26"/>
      <c r="AE18" s="26"/>
      <c r="AF18" s="26"/>
      <c r="AG18" s="28">
        <f t="shared" si="12"/>
        <v>0</v>
      </c>
      <c r="AH18" s="26"/>
      <c r="AI18" s="30"/>
      <c r="AJ18" s="30"/>
      <c r="AK18" s="31">
        <f t="shared" si="13"/>
        <v>0</v>
      </c>
      <c r="AL18" s="30"/>
      <c r="AM18" s="32"/>
      <c r="AN18" s="33"/>
      <c r="AO18" s="34"/>
      <c r="AP18" s="35"/>
      <c r="AQ18" s="81"/>
      <c r="AR18" s="37"/>
      <c r="AS18" s="35"/>
      <c r="AT18" s="36"/>
    </row>
    <row r="19" spans="1:46" ht="14.25" customHeight="1" x14ac:dyDescent="0.3">
      <c r="A19" s="231"/>
      <c r="B19" s="24" t="s">
        <v>198</v>
      </c>
      <c r="C19" s="25">
        <f t="shared" si="0"/>
        <v>0</v>
      </c>
      <c r="D19" s="26"/>
      <c r="E19" s="26"/>
      <c r="F19" s="27"/>
      <c r="G19" s="25">
        <f t="shared" si="2"/>
        <v>0</v>
      </c>
      <c r="H19" s="26"/>
      <c r="I19" s="26"/>
      <c r="J19" s="27"/>
      <c r="K19" s="25">
        <f t="shared" si="3"/>
        <v>0</v>
      </c>
      <c r="L19" s="26"/>
      <c r="M19" s="26"/>
      <c r="N19" s="27"/>
      <c r="O19" s="25">
        <f t="shared" si="7"/>
        <v>0</v>
      </c>
      <c r="P19" s="26"/>
      <c r="Q19" s="26"/>
      <c r="R19" s="28">
        <f t="shared" si="5"/>
        <v>0</v>
      </c>
      <c r="S19" s="26"/>
      <c r="T19" s="26"/>
      <c r="U19" s="27"/>
      <c r="V19" s="25">
        <f t="shared" si="19"/>
        <v>0</v>
      </c>
      <c r="W19" s="26"/>
      <c r="X19" s="27"/>
      <c r="Y19" s="25">
        <f t="shared" si="9"/>
        <v>0</v>
      </c>
      <c r="Z19" s="29">
        <f t="shared" si="10"/>
        <v>0</v>
      </c>
      <c r="AA19" s="29">
        <f t="shared" si="10"/>
        <v>0</v>
      </c>
      <c r="AB19" s="29">
        <f t="shared" si="10"/>
        <v>0</v>
      </c>
      <c r="AC19" s="28">
        <f t="shared" si="11"/>
        <v>0</v>
      </c>
      <c r="AD19" s="26"/>
      <c r="AE19" s="26"/>
      <c r="AF19" s="26"/>
      <c r="AG19" s="28">
        <f t="shared" si="12"/>
        <v>0</v>
      </c>
      <c r="AH19" s="26"/>
      <c r="AI19" s="30"/>
      <c r="AJ19" s="30"/>
      <c r="AK19" s="31">
        <f t="shared" si="13"/>
        <v>0</v>
      </c>
      <c r="AL19" s="30"/>
      <c r="AM19" s="32"/>
      <c r="AN19" s="33"/>
      <c r="AO19" s="34"/>
      <c r="AP19" s="35"/>
      <c r="AQ19" s="36"/>
      <c r="AR19" s="37"/>
      <c r="AS19" s="35"/>
      <c r="AT19" s="36"/>
    </row>
    <row r="20" spans="1:46" ht="14.25" customHeight="1" x14ac:dyDescent="0.3">
      <c r="A20" s="231"/>
      <c r="B20" s="24" t="s">
        <v>197</v>
      </c>
      <c r="C20" s="25">
        <f t="shared" si="0"/>
        <v>0</v>
      </c>
      <c r="D20" s="26"/>
      <c r="E20" s="26"/>
      <c r="F20" s="27"/>
      <c r="G20" s="25">
        <f t="shared" si="2"/>
        <v>0</v>
      </c>
      <c r="H20" s="26"/>
      <c r="I20" s="26"/>
      <c r="J20" s="27"/>
      <c r="K20" s="25">
        <f t="shared" si="3"/>
        <v>0</v>
      </c>
      <c r="L20" s="26"/>
      <c r="M20" s="26"/>
      <c r="N20" s="27"/>
      <c r="O20" s="25">
        <f t="shared" si="7"/>
        <v>0</v>
      </c>
      <c r="P20" s="26"/>
      <c r="Q20" s="26"/>
      <c r="R20" s="28">
        <f t="shared" si="5"/>
        <v>0</v>
      </c>
      <c r="S20" s="26"/>
      <c r="T20" s="26"/>
      <c r="U20" s="27"/>
      <c r="V20" s="25">
        <f t="shared" si="19"/>
        <v>0</v>
      </c>
      <c r="W20" s="26"/>
      <c r="X20" s="27"/>
      <c r="Y20" s="25">
        <f t="shared" si="9"/>
        <v>0</v>
      </c>
      <c r="Z20" s="29">
        <f t="shared" si="10"/>
        <v>0</v>
      </c>
      <c r="AA20" s="29">
        <f t="shared" si="10"/>
        <v>0</v>
      </c>
      <c r="AB20" s="29">
        <f t="shared" si="10"/>
        <v>0</v>
      </c>
      <c r="AC20" s="28">
        <f t="shared" si="11"/>
        <v>0</v>
      </c>
      <c r="AD20" s="26"/>
      <c r="AE20" s="26"/>
      <c r="AF20" s="26"/>
      <c r="AG20" s="28">
        <f t="shared" si="12"/>
        <v>0</v>
      </c>
      <c r="AH20" s="26"/>
      <c r="AI20" s="30"/>
      <c r="AJ20" s="30"/>
      <c r="AK20" s="31">
        <f t="shared" si="13"/>
        <v>0</v>
      </c>
      <c r="AL20" s="30"/>
      <c r="AM20" s="32"/>
      <c r="AN20" s="33"/>
      <c r="AO20" s="34"/>
      <c r="AP20" s="35"/>
      <c r="AQ20" s="36"/>
      <c r="AR20" s="37"/>
      <c r="AS20" s="35"/>
      <c r="AT20" s="36"/>
    </row>
    <row r="21" spans="1:46" ht="14.25" customHeight="1" x14ac:dyDescent="0.3">
      <c r="A21" s="231"/>
      <c r="B21" s="24" t="s">
        <v>227</v>
      </c>
      <c r="C21" s="25">
        <f t="shared" si="0"/>
        <v>7</v>
      </c>
      <c r="D21" s="26"/>
      <c r="E21" s="26">
        <v>7</v>
      </c>
      <c r="F21" s="27"/>
      <c r="G21" s="25">
        <f t="shared" si="2"/>
        <v>7</v>
      </c>
      <c r="H21" s="26"/>
      <c r="I21" s="26">
        <v>7</v>
      </c>
      <c r="J21" s="27"/>
      <c r="K21" s="25">
        <f t="shared" si="3"/>
        <v>21</v>
      </c>
      <c r="L21" s="26">
        <v>21</v>
      </c>
      <c r="M21" s="26"/>
      <c r="N21" s="27"/>
      <c r="O21" s="25">
        <f t="shared" si="7"/>
        <v>7</v>
      </c>
      <c r="P21" s="26">
        <v>7</v>
      </c>
      <c r="Q21" s="26"/>
      <c r="R21" s="28">
        <f t="shared" si="5"/>
        <v>0</v>
      </c>
      <c r="S21" s="26"/>
      <c r="T21" s="26"/>
      <c r="U21" s="27"/>
      <c r="V21" s="25">
        <f t="shared" si="19"/>
        <v>0</v>
      </c>
      <c r="W21" s="26"/>
      <c r="X21" s="27"/>
      <c r="Y21" s="25">
        <f t="shared" si="9"/>
        <v>0</v>
      </c>
      <c r="Z21" s="29">
        <f t="shared" si="10"/>
        <v>0</v>
      </c>
      <c r="AA21" s="29">
        <f t="shared" si="10"/>
        <v>0</v>
      </c>
      <c r="AB21" s="29">
        <f t="shared" si="10"/>
        <v>0</v>
      </c>
      <c r="AC21" s="28">
        <f t="shared" si="11"/>
        <v>0</v>
      </c>
      <c r="AD21" s="26"/>
      <c r="AE21" s="26"/>
      <c r="AF21" s="26"/>
      <c r="AG21" s="28">
        <f t="shared" si="12"/>
        <v>0</v>
      </c>
      <c r="AH21" s="26"/>
      <c r="AI21" s="30"/>
      <c r="AJ21" s="30"/>
      <c r="AK21" s="31">
        <f t="shared" si="13"/>
        <v>0</v>
      </c>
      <c r="AL21" s="30"/>
      <c r="AM21" s="32"/>
      <c r="AN21" s="33"/>
      <c r="AO21" s="34"/>
      <c r="AP21" s="35"/>
      <c r="AQ21" s="36"/>
      <c r="AR21" s="37"/>
      <c r="AS21" s="35"/>
      <c r="AT21" s="36"/>
    </row>
    <row r="22" spans="1:46" ht="14.25" customHeight="1" x14ac:dyDescent="0.3">
      <c r="A22" s="231"/>
      <c r="B22" s="24" t="s">
        <v>228</v>
      </c>
      <c r="C22" s="25">
        <f t="shared" si="0"/>
        <v>0</v>
      </c>
      <c r="D22" s="26"/>
      <c r="E22" s="26"/>
      <c r="F22" s="27"/>
      <c r="G22" s="25">
        <f t="shared" si="2"/>
        <v>0</v>
      </c>
      <c r="H22" s="26"/>
      <c r="I22" s="26"/>
      <c r="J22" s="27"/>
      <c r="K22" s="25">
        <f t="shared" si="3"/>
        <v>0</v>
      </c>
      <c r="L22" s="26"/>
      <c r="M22" s="26"/>
      <c r="N22" s="27"/>
      <c r="O22" s="25">
        <f t="shared" si="7"/>
        <v>0</v>
      </c>
      <c r="P22" s="26"/>
      <c r="Q22" s="26"/>
      <c r="R22" s="28">
        <f t="shared" si="5"/>
        <v>0</v>
      </c>
      <c r="S22" s="26"/>
      <c r="T22" s="26"/>
      <c r="U22" s="27"/>
      <c r="V22" s="25">
        <f t="shared" si="19"/>
        <v>0</v>
      </c>
      <c r="W22" s="26"/>
      <c r="X22" s="27"/>
      <c r="Y22" s="25">
        <f t="shared" si="9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8">
        <f t="shared" si="11"/>
        <v>0</v>
      </c>
      <c r="AD22" s="26"/>
      <c r="AE22" s="26"/>
      <c r="AF22" s="26"/>
      <c r="AG22" s="28">
        <f t="shared" si="12"/>
        <v>0</v>
      </c>
      <c r="AH22" s="26"/>
      <c r="AI22" s="30"/>
      <c r="AJ22" s="30"/>
      <c r="AK22" s="31">
        <f t="shared" si="13"/>
        <v>0</v>
      </c>
      <c r="AL22" s="30"/>
      <c r="AM22" s="32"/>
      <c r="AN22" s="33"/>
      <c r="AO22" s="34"/>
      <c r="AP22" s="35"/>
      <c r="AQ22" s="36"/>
      <c r="AR22" s="37"/>
      <c r="AS22" s="35"/>
      <c r="AT22" s="36"/>
    </row>
    <row r="23" spans="1:46" ht="14.25" customHeight="1" thickBot="1" x14ac:dyDescent="0.35">
      <c r="A23" s="271"/>
      <c r="B23" s="46" t="s">
        <v>201</v>
      </c>
      <c r="C23" s="47">
        <f t="shared" si="0"/>
        <v>0</v>
      </c>
      <c r="D23" s="48"/>
      <c r="E23" s="48"/>
      <c r="F23" s="49"/>
      <c r="G23" s="47">
        <f t="shared" si="2"/>
        <v>0</v>
      </c>
      <c r="H23" s="48"/>
      <c r="I23" s="48"/>
      <c r="J23" s="49"/>
      <c r="K23" s="47">
        <f t="shared" si="3"/>
        <v>0</v>
      </c>
      <c r="L23" s="48"/>
      <c r="M23" s="48"/>
      <c r="N23" s="49"/>
      <c r="O23" s="47">
        <f t="shared" si="7"/>
        <v>0</v>
      </c>
      <c r="P23" s="48"/>
      <c r="Q23" s="48"/>
      <c r="R23" s="50">
        <f t="shared" si="5"/>
        <v>0</v>
      </c>
      <c r="S23" s="48"/>
      <c r="T23" s="48"/>
      <c r="U23" s="49"/>
      <c r="V23" s="47">
        <f t="shared" si="19"/>
        <v>0</v>
      </c>
      <c r="W23" s="48"/>
      <c r="X23" s="49"/>
      <c r="Y23" s="47">
        <f t="shared" si="9"/>
        <v>0</v>
      </c>
      <c r="Z23" s="51">
        <f t="shared" si="10"/>
        <v>0</v>
      </c>
      <c r="AA23" s="51">
        <f t="shared" si="10"/>
        <v>0</v>
      </c>
      <c r="AB23" s="51">
        <f t="shared" si="10"/>
        <v>0</v>
      </c>
      <c r="AC23" s="50">
        <f t="shared" si="11"/>
        <v>0</v>
      </c>
      <c r="AD23" s="48"/>
      <c r="AE23" s="48"/>
      <c r="AF23" s="48"/>
      <c r="AG23" s="50">
        <f t="shared" si="12"/>
        <v>0</v>
      </c>
      <c r="AH23" s="48"/>
      <c r="AI23" s="52"/>
      <c r="AJ23" s="52"/>
      <c r="AK23" s="53">
        <f t="shared" si="13"/>
        <v>0</v>
      </c>
      <c r="AL23" s="52"/>
      <c r="AM23" s="54"/>
      <c r="AN23" s="55"/>
      <c r="AO23" s="56"/>
      <c r="AP23" s="57"/>
      <c r="AQ23" s="58"/>
      <c r="AR23" s="59"/>
      <c r="AS23" s="57"/>
      <c r="AT23" s="58"/>
    </row>
    <row r="24" spans="1:46" s="6" customFormat="1" ht="14.25" customHeight="1" x14ac:dyDescent="0.3">
      <c r="A24" s="230" t="s">
        <v>202</v>
      </c>
      <c r="B24" s="38" t="s">
        <v>159</v>
      </c>
      <c r="C24" s="20">
        <f t="shared" si="0"/>
        <v>1</v>
      </c>
      <c r="D24" s="21">
        <f>SUM(D25:D26)</f>
        <v>0</v>
      </c>
      <c r="E24" s="21">
        <f>SUM(E25:E26)</f>
        <v>1</v>
      </c>
      <c r="F24" s="22">
        <f>SUM(F25:F26)</f>
        <v>0</v>
      </c>
      <c r="G24" s="20">
        <f t="shared" si="2"/>
        <v>1</v>
      </c>
      <c r="H24" s="21">
        <f>SUM(H25:H26)</f>
        <v>0</v>
      </c>
      <c r="I24" s="21">
        <f>SUM(I25:I26)</f>
        <v>1</v>
      </c>
      <c r="J24" s="22">
        <f>SUM(J25:J26)</f>
        <v>0</v>
      </c>
      <c r="K24" s="20">
        <f t="shared" si="3"/>
        <v>3</v>
      </c>
      <c r="L24" s="21">
        <f>SUM(L25:L26)</f>
        <v>3</v>
      </c>
      <c r="M24" s="21">
        <f>SUM(M25:M26)</f>
        <v>0</v>
      </c>
      <c r="N24" s="22">
        <f>SUM(N25:N26)</f>
        <v>0</v>
      </c>
      <c r="O24" s="20">
        <f t="shared" si="7"/>
        <v>1</v>
      </c>
      <c r="P24" s="21">
        <f>SUM(P25:P26)</f>
        <v>1</v>
      </c>
      <c r="Q24" s="21">
        <f>SUM(Q25:Q26)</f>
        <v>0</v>
      </c>
      <c r="R24" s="21">
        <f t="shared" si="5"/>
        <v>0</v>
      </c>
      <c r="S24" s="21">
        <f t="shared" ref="S24:X24" si="20">SUM(S25:S26)</f>
        <v>0</v>
      </c>
      <c r="T24" s="21">
        <f t="shared" si="20"/>
        <v>0</v>
      </c>
      <c r="U24" s="22">
        <f t="shared" si="20"/>
        <v>0</v>
      </c>
      <c r="V24" s="20">
        <f t="shared" si="20"/>
        <v>0</v>
      </c>
      <c r="W24" s="21">
        <f t="shared" si="20"/>
        <v>0</v>
      </c>
      <c r="X24" s="22">
        <f t="shared" si="20"/>
        <v>0</v>
      </c>
      <c r="Y24" s="20">
        <f t="shared" si="9"/>
        <v>0</v>
      </c>
      <c r="Z24" s="21">
        <f t="shared" ref="Z24:AB37" si="21">SUM(AD24+AH24+AL24)</f>
        <v>0</v>
      </c>
      <c r="AA24" s="21">
        <f t="shared" si="21"/>
        <v>0</v>
      </c>
      <c r="AB24" s="21"/>
      <c r="AC24" s="21">
        <f t="shared" si="11"/>
        <v>0</v>
      </c>
      <c r="AD24" s="21">
        <f>SUM(AD25:AD26)</f>
        <v>0</v>
      </c>
      <c r="AE24" s="21">
        <f>SUM(AE25:AE26)</f>
        <v>0</v>
      </c>
      <c r="AF24" s="21">
        <f>SUM(AF25:AF26)</f>
        <v>0</v>
      </c>
      <c r="AG24" s="21">
        <f t="shared" si="12"/>
        <v>0</v>
      </c>
      <c r="AH24" s="21">
        <f>SUM(AH25:AH26)</f>
        <v>0</v>
      </c>
      <c r="AI24" s="21">
        <f>SUM(AI25:AI26)</f>
        <v>0</v>
      </c>
      <c r="AJ24" s="21">
        <f>SUM(AJ25:AJ26)</f>
        <v>0</v>
      </c>
      <c r="AK24" s="39">
        <f t="shared" si="13"/>
        <v>0</v>
      </c>
      <c r="AL24" s="21">
        <f t="shared" ref="AL24:AT24" si="22">SUM(AL25:AL26)</f>
        <v>0</v>
      </c>
      <c r="AM24" s="23">
        <f t="shared" si="22"/>
        <v>0</v>
      </c>
      <c r="AN24" s="23">
        <f t="shared" si="22"/>
        <v>0</v>
      </c>
      <c r="AO24" s="20">
        <f t="shared" si="22"/>
        <v>0</v>
      </c>
      <c r="AP24" s="21">
        <f t="shared" si="22"/>
        <v>0</v>
      </c>
      <c r="AQ24" s="22">
        <f t="shared" si="22"/>
        <v>0</v>
      </c>
      <c r="AR24" s="20">
        <f t="shared" si="22"/>
        <v>0</v>
      </c>
      <c r="AS24" s="21">
        <f t="shared" si="22"/>
        <v>0</v>
      </c>
      <c r="AT24" s="22">
        <f t="shared" si="22"/>
        <v>0</v>
      </c>
    </row>
    <row r="25" spans="1:46" ht="14.25" customHeight="1" x14ac:dyDescent="0.3">
      <c r="A25" s="231"/>
      <c r="B25" s="24" t="s">
        <v>203</v>
      </c>
      <c r="C25" s="25">
        <f t="shared" si="0"/>
        <v>0</v>
      </c>
      <c r="D25" s="26"/>
      <c r="E25" s="26"/>
      <c r="F25" s="27"/>
      <c r="G25" s="25">
        <f t="shared" si="2"/>
        <v>0</v>
      </c>
      <c r="H25" s="26"/>
      <c r="I25" s="26"/>
      <c r="J25" s="27"/>
      <c r="K25" s="25">
        <f t="shared" si="3"/>
        <v>0</v>
      </c>
      <c r="L25" s="26"/>
      <c r="M25" s="26"/>
      <c r="N25" s="27"/>
      <c r="O25" s="25">
        <f t="shared" si="7"/>
        <v>0</v>
      </c>
      <c r="P25" s="26"/>
      <c r="Q25" s="26"/>
      <c r="R25" s="28">
        <f t="shared" si="5"/>
        <v>0</v>
      </c>
      <c r="S25" s="26"/>
      <c r="T25" s="26"/>
      <c r="U25" s="27"/>
      <c r="V25" s="25">
        <f t="shared" ref="V25:V26" si="23">SUM(W25:X25)</f>
        <v>0</v>
      </c>
      <c r="W25" s="26"/>
      <c r="X25" s="27"/>
      <c r="Y25" s="25">
        <f t="shared" si="9"/>
        <v>0</v>
      </c>
      <c r="Z25" s="29">
        <f t="shared" si="21"/>
        <v>0</v>
      </c>
      <c r="AA25" s="29">
        <f t="shared" si="21"/>
        <v>0</v>
      </c>
      <c r="AB25" s="29">
        <f t="shared" si="21"/>
        <v>0</v>
      </c>
      <c r="AC25" s="28">
        <f t="shared" si="11"/>
        <v>0</v>
      </c>
      <c r="AD25" s="26"/>
      <c r="AE25" s="26"/>
      <c r="AF25" s="26"/>
      <c r="AG25" s="28">
        <f t="shared" si="12"/>
        <v>0</v>
      </c>
      <c r="AH25" s="26"/>
      <c r="AI25" s="30"/>
      <c r="AJ25" s="30"/>
      <c r="AK25" s="31">
        <f t="shared" si="13"/>
        <v>0</v>
      </c>
      <c r="AL25" s="30"/>
      <c r="AM25" s="32"/>
      <c r="AN25" s="33"/>
      <c r="AO25" s="34"/>
      <c r="AP25" s="35"/>
      <c r="AQ25" s="36"/>
      <c r="AR25" s="37"/>
      <c r="AS25" s="35"/>
      <c r="AT25" s="36"/>
    </row>
    <row r="26" spans="1:46" ht="14.25" customHeight="1" thickBot="1" x14ac:dyDescent="0.35">
      <c r="A26" s="231"/>
      <c r="B26" s="24" t="s">
        <v>229</v>
      </c>
      <c r="C26" s="25">
        <f t="shared" si="0"/>
        <v>1</v>
      </c>
      <c r="D26" s="26"/>
      <c r="E26" s="26">
        <v>1</v>
      </c>
      <c r="F26" s="27"/>
      <c r="G26" s="25">
        <f t="shared" si="2"/>
        <v>1</v>
      </c>
      <c r="H26" s="26"/>
      <c r="I26" s="26">
        <v>1</v>
      </c>
      <c r="J26" s="27"/>
      <c r="K26" s="25">
        <f t="shared" si="3"/>
        <v>3</v>
      </c>
      <c r="L26" s="26">
        <v>3</v>
      </c>
      <c r="M26" s="26"/>
      <c r="N26" s="27"/>
      <c r="O26" s="25">
        <f t="shared" si="7"/>
        <v>1</v>
      </c>
      <c r="P26" s="26">
        <v>1</v>
      </c>
      <c r="Q26" s="26"/>
      <c r="R26" s="28">
        <f t="shared" si="5"/>
        <v>0</v>
      </c>
      <c r="S26" s="26"/>
      <c r="T26" s="26"/>
      <c r="U26" s="27"/>
      <c r="V26" s="25">
        <f t="shared" si="23"/>
        <v>0</v>
      </c>
      <c r="W26" s="26"/>
      <c r="X26" s="27"/>
      <c r="Y26" s="25">
        <f t="shared" si="9"/>
        <v>0</v>
      </c>
      <c r="Z26" s="29">
        <f t="shared" si="21"/>
        <v>0</v>
      </c>
      <c r="AA26" s="29">
        <f t="shared" si="21"/>
        <v>0</v>
      </c>
      <c r="AB26" s="29">
        <f t="shared" si="21"/>
        <v>0</v>
      </c>
      <c r="AC26" s="28">
        <f t="shared" si="11"/>
        <v>0</v>
      </c>
      <c r="AD26" s="26"/>
      <c r="AE26" s="26"/>
      <c r="AF26" s="26"/>
      <c r="AG26" s="28">
        <f t="shared" si="12"/>
        <v>0</v>
      </c>
      <c r="AH26" s="26"/>
      <c r="AI26" s="30"/>
      <c r="AJ26" s="30"/>
      <c r="AK26" s="31">
        <f t="shared" si="13"/>
        <v>0</v>
      </c>
      <c r="AL26" s="30"/>
      <c r="AM26" s="32"/>
      <c r="AN26" s="33"/>
      <c r="AO26" s="34"/>
      <c r="AP26" s="35"/>
      <c r="AQ26" s="36"/>
      <c r="AR26" s="37"/>
      <c r="AS26" s="35"/>
      <c r="AT26" s="36"/>
    </row>
    <row r="27" spans="1:46" s="6" customFormat="1" ht="14.25" customHeight="1" x14ac:dyDescent="0.3">
      <c r="A27" s="232" t="s">
        <v>205</v>
      </c>
      <c r="B27" s="38" t="s">
        <v>159</v>
      </c>
      <c r="C27" s="20">
        <f t="shared" si="0"/>
        <v>0</v>
      </c>
      <c r="D27" s="21">
        <f>SUM(D28:D33)</f>
        <v>0</v>
      </c>
      <c r="E27" s="21">
        <f>SUM(E28:E33)</f>
        <v>0</v>
      </c>
      <c r="F27" s="22">
        <f>SUM(F28:F33)</f>
        <v>0</v>
      </c>
      <c r="G27" s="20">
        <f t="shared" si="2"/>
        <v>0</v>
      </c>
      <c r="H27" s="21">
        <f>SUM(H28:H33)</f>
        <v>0</v>
      </c>
      <c r="I27" s="21">
        <f>SUM(I28:I33)</f>
        <v>0</v>
      </c>
      <c r="J27" s="22">
        <f>SUM(J28:J33)</f>
        <v>0</v>
      </c>
      <c r="K27" s="20">
        <f t="shared" si="3"/>
        <v>0</v>
      </c>
      <c r="L27" s="21">
        <f>SUM(L28:L33)</f>
        <v>0</v>
      </c>
      <c r="M27" s="21">
        <f>SUM(M28:M33)</f>
        <v>0</v>
      </c>
      <c r="N27" s="22">
        <f>SUM(N28:N33)</f>
        <v>0</v>
      </c>
      <c r="O27" s="20">
        <f t="shared" si="7"/>
        <v>0</v>
      </c>
      <c r="P27" s="21">
        <f>SUM(P28:P33)</f>
        <v>0</v>
      </c>
      <c r="Q27" s="21">
        <f>SUM(Q28:Q33)</f>
        <v>0</v>
      </c>
      <c r="R27" s="21">
        <f t="shared" si="5"/>
        <v>0</v>
      </c>
      <c r="S27" s="21">
        <f t="shared" ref="S27:X27" si="24">SUM(S28:S33)</f>
        <v>0</v>
      </c>
      <c r="T27" s="21">
        <f t="shared" si="24"/>
        <v>0</v>
      </c>
      <c r="U27" s="22">
        <f t="shared" si="24"/>
        <v>0</v>
      </c>
      <c r="V27" s="20">
        <f t="shared" si="24"/>
        <v>0</v>
      </c>
      <c r="W27" s="21">
        <f t="shared" si="24"/>
        <v>0</v>
      </c>
      <c r="X27" s="22">
        <f t="shared" si="24"/>
        <v>0</v>
      </c>
      <c r="Y27" s="20">
        <f t="shared" si="9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11"/>
        <v>0</v>
      </c>
      <c r="AD27" s="21">
        <f>SUM(AD28:AD33)</f>
        <v>0</v>
      </c>
      <c r="AE27" s="21">
        <f>SUM(AE28:AE33)</f>
        <v>0</v>
      </c>
      <c r="AF27" s="21">
        <f>SUM(AF28:AF33)</f>
        <v>0</v>
      </c>
      <c r="AG27" s="21">
        <f t="shared" si="12"/>
        <v>0</v>
      </c>
      <c r="AH27" s="21">
        <f>SUM(AH28:AH33)</f>
        <v>0</v>
      </c>
      <c r="AI27" s="21">
        <f>SUM(AI28:AI33)</f>
        <v>0</v>
      </c>
      <c r="AJ27" s="21">
        <f>SUM(AJ28:AJ33)</f>
        <v>0</v>
      </c>
      <c r="AK27" s="39">
        <f t="shared" si="13"/>
        <v>0</v>
      </c>
      <c r="AL27" s="21">
        <f t="shared" ref="AL27:AT27" si="25">SUM(AL28:AL33)</f>
        <v>0</v>
      </c>
      <c r="AM27" s="23">
        <f t="shared" si="25"/>
        <v>0</v>
      </c>
      <c r="AN27" s="23">
        <f t="shared" si="25"/>
        <v>0</v>
      </c>
      <c r="AO27" s="20">
        <f t="shared" si="25"/>
        <v>0</v>
      </c>
      <c r="AP27" s="21">
        <f t="shared" si="25"/>
        <v>0</v>
      </c>
      <c r="AQ27" s="22">
        <f t="shared" si="25"/>
        <v>0</v>
      </c>
      <c r="AR27" s="20">
        <f t="shared" si="25"/>
        <v>0</v>
      </c>
      <c r="AS27" s="21">
        <f t="shared" si="25"/>
        <v>0</v>
      </c>
      <c r="AT27" s="22">
        <f t="shared" si="25"/>
        <v>0</v>
      </c>
    </row>
    <row r="28" spans="1:46" ht="14.25" customHeight="1" x14ac:dyDescent="0.3">
      <c r="A28" s="233"/>
      <c r="B28" s="60" t="s">
        <v>206</v>
      </c>
      <c r="C28" s="25">
        <f t="shared" si="0"/>
        <v>0</v>
      </c>
      <c r="D28" s="26"/>
      <c r="E28" s="26"/>
      <c r="F28" s="27"/>
      <c r="G28" s="25">
        <f t="shared" si="2"/>
        <v>0</v>
      </c>
      <c r="H28" s="26"/>
      <c r="I28" s="26"/>
      <c r="J28" s="27"/>
      <c r="K28" s="25">
        <f t="shared" si="3"/>
        <v>0</v>
      </c>
      <c r="L28" s="26"/>
      <c r="M28" s="26"/>
      <c r="N28" s="27"/>
      <c r="O28" s="25">
        <f t="shared" si="7"/>
        <v>0</v>
      </c>
      <c r="P28" s="26"/>
      <c r="Q28" s="26"/>
      <c r="R28" s="28">
        <f t="shared" si="5"/>
        <v>0</v>
      </c>
      <c r="S28" s="26"/>
      <c r="T28" s="26"/>
      <c r="U28" s="27"/>
      <c r="V28" s="25">
        <f t="shared" ref="V28:V33" si="26">SUM(W28:X28)</f>
        <v>0</v>
      </c>
      <c r="W28" s="26"/>
      <c r="X28" s="27"/>
      <c r="Y28" s="25">
        <f t="shared" si="9"/>
        <v>0</v>
      </c>
      <c r="Z28" s="29">
        <f t="shared" si="21"/>
        <v>0</v>
      </c>
      <c r="AA28" s="29">
        <f t="shared" si="21"/>
        <v>0</v>
      </c>
      <c r="AB28" s="29">
        <f t="shared" si="21"/>
        <v>0</v>
      </c>
      <c r="AC28" s="28">
        <f t="shared" si="11"/>
        <v>0</v>
      </c>
      <c r="AD28" s="26"/>
      <c r="AE28" s="26"/>
      <c r="AF28" s="26"/>
      <c r="AG28" s="28">
        <f t="shared" si="12"/>
        <v>0</v>
      </c>
      <c r="AH28" s="26"/>
      <c r="AI28" s="30"/>
      <c r="AJ28" s="30"/>
      <c r="AK28" s="31">
        <f t="shared" si="13"/>
        <v>0</v>
      </c>
      <c r="AL28" s="30"/>
      <c r="AM28" s="32"/>
      <c r="AN28" s="33"/>
      <c r="AO28" s="34"/>
      <c r="AP28" s="35"/>
      <c r="AQ28" s="36"/>
      <c r="AR28" s="37"/>
      <c r="AS28" s="35"/>
      <c r="AT28" s="36"/>
    </row>
    <row r="29" spans="1:46" ht="14.25" customHeight="1" x14ac:dyDescent="0.3">
      <c r="A29" s="233"/>
      <c r="B29" s="24" t="s">
        <v>207</v>
      </c>
      <c r="C29" s="25">
        <f t="shared" si="0"/>
        <v>0</v>
      </c>
      <c r="D29" s="26"/>
      <c r="E29" s="26"/>
      <c r="F29" s="27"/>
      <c r="G29" s="25">
        <f t="shared" si="2"/>
        <v>0</v>
      </c>
      <c r="H29" s="26"/>
      <c r="I29" s="26"/>
      <c r="J29" s="27"/>
      <c r="K29" s="25">
        <f t="shared" si="3"/>
        <v>0</v>
      </c>
      <c r="L29" s="26"/>
      <c r="M29" s="26"/>
      <c r="N29" s="27"/>
      <c r="O29" s="25">
        <f t="shared" si="7"/>
        <v>0</v>
      </c>
      <c r="P29" s="26"/>
      <c r="Q29" s="26"/>
      <c r="R29" s="28">
        <f t="shared" si="5"/>
        <v>0</v>
      </c>
      <c r="S29" s="26"/>
      <c r="T29" s="26"/>
      <c r="U29" s="27"/>
      <c r="V29" s="25">
        <f t="shared" si="26"/>
        <v>0</v>
      </c>
      <c r="W29" s="26"/>
      <c r="X29" s="27"/>
      <c r="Y29" s="25">
        <f t="shared" si="9"/>
        <v>0</v>
      </c>
      <c r="Z29" s="29">
        <f t="shared" si="21"/>
        <v>0</v>
      </c>
      <c r="AA29" s="29">
        <f t="shared" si="21"/>
        <v>0</v>
      </c>
      <c r="AB29" s="29">
        <f t="shared" si="21"/>
        <v>0</v>
      </c>
      <c r="AC29" s="28">
        <f t="shared" si="11"/>
        <v>0</v>
      </c>
      <c r="AD29" s="26"/>
      <c r="AE29" s="26"/>
      <c r="AF29" s="26"/>
      <c r="AG29" s="28">
        <f t="shared" si="12"/>
        <v>0</v>
      </c>
      <c r="AH29" s="26"/>
      <c r="AI29" s="30"/>
      <c r="AJ29" s="30"/>
      <c r="AK29" s="31">
        <f t="shared" si="13"/>
        <v>0</v>
      </c>
      <c r="AL29" s="30"/>
      <c r="AM29" s="32"/>
      <c r="AN29" s="33"/>
      <c r="AO29" s="34"/>
      <c r="AP29" s="35"/>
      <c r="AQ29" s="36"/>
      <c r="AR29" s="37"/>
      <c r="AS29" s="35"/>
      <c r="AT29" s="36"/>
    </row>
    <row r="30" spans="1:46" ht="14.25" customHeight="1" x14ac:dyDescent="0.3">
      <c r="A30" s="233"/>
      <c r="B30" s="24" t="s">
        <v>208</v>
      </c>
      <c r="C30" s="25">
        <f t="shared" si="0"/>
        <v>0</v>
      </c>
      <c r="D30" s="26"/>
      <c r="E30" s="26"/>
      <c r="F30" s="27"/>
      <c r="G30" s="25">
        <f t="shared" si="2"/>
        <v>0</v>
      </c>
      <c r="H30" s="26"/>
      <c r="I30" s="26"/>
      <c r="J30" s="27"/>
      <c r="K30" s="25">
        <f t="shared" si="3"/>
        <v>0</v>
      </c>
      <c r="L30" s="26"/>
      <c r="M30" s="26"/>
      <c r="N30" s="27"/>
      <c r="O30" s="25">
        <f t="shared" si="7"/>
        <v>0</v>
      </c>
      <c r="P30" s="26"/>
      <c r="Q30" s="26"/>
      <c r="R30" s="28">
        <f t="shared" si="5"/>
        <v>0</v>
      </c>
      <c r="S30" s="26"/>
      <c r="T30" s="26"/>
      <c r="U30" s="27"/>
      <c r="V30" s="25">
        <f t="shared" si="26"/>
        <v>0</v>
      </c>
      <c r="W30" s="26"/>
      <c r="X30" s="27"/>
      <c r="Y30" s="25">
        <f t="shared" si="9"/>
        <v>0</v>
      </c>
      <c r="Z30" s="29">
        <f t="shared" si="21"/>
        <v>0</v>
      </c>
      <c r="AA30" s="29">
        <f t="shared" si="21"/>
        <v>0</v>
      </c>
      <c r="AB30" s="29">
        <f t="shared" si="21"/>
        <v>0</v>
      </c>
      <c r="AC30" s="28">
        <f t="shared" si="11"/>
        <v>0</v>
      </c>
      <c r="AD30" s="26"/>
      <c r="AE30" s="26"/>
      <c r="AF30" s="26"/>
      <c r="AG30" s="28">
        <f t="shared" si="12"/>
        <v>0</v>
      </c>
      <c r="AH30" s="26"/>
      <c r="AI30" s="30"/>
      <c r="AJ30" s="30"/>
      <c r="AK30" s="31">
        <f t="shared" si="13"/>
        <v>0</v>
      </c>
      <c r="AL30" s="30"/>
      <c r="AM30" s="32"/>
      <c r="AN30" s="33"/>
      <c r="AO30" s="34"/>
      <c r="AP30" s="35"/>
      <c r="AQ30" s="36"/>
      <c r="AR30" s="37"/>
      <c r="AS30" s="35"/>
      <c r="AT30" s="36"/>
    </row>
    <row r="31" spans="1:46" ht="14.25" customHeight="1" x14ac:dyDescent="0.3">
      <c r="A31" s="233"/>
      <c r="B31" s="24" t="s">
        <v>209</v>
      </c>
      <c r="C31" s="25">
        <f t="shared" si="0"/>
        <v>0</v>
      </c>
      <c r="D31" s="26"/>
      <c r="E31" s="26"/>
      <c r="F31" s="27"/>
      <c r="G31" s="25">
        <f t="shared" si="2"/>
        <v>0</v>
      </c>
      <c r="H31" s="26"/>
      <c r="I31" s="26"/>
      <c r="J31" s="27"/>
      <c r="K31" s="25">
        <f t="shared" si="3"/>
        <v>0</v>
      </c>
      <c r="L31" s="26"/>
      <c r="M31" s="26"/>
      <c r="N31" s="27"/>
      <c r="O31" s="25">
        <f t="shared" si="7"/>
        <v>0</v>
      </c>
      <c r="P31" s="26"/>
      <c r="Q31" s="26"/>
      <c r="R31" s="28">
        <f t="shared" si="5"/>
        <v>0</v>
      </c>
      <c r="S31" s="26"/>
      <c r="T31" s="26"/>
      <c r="U31" s="27"/>
      <c r="V31" s="25">
        <f t="shared" si="26"/>
        <v>0</v>
      </c>
      <c r="W31" s="26"/>
      <c r="X31" s="27"/>
      <c r="Y31" s="25">
        <f t="shared" si="9"/>
        <v>0</v>
      </c>
      <c r="Z31" s="29">
        <f t="shared" si="21"/>
        <v>0</v>
      </c>
      <c r="AA31" s="29">
        <f t="shared" si="21"/>
        <v>0</v>
      </c>
      <c r="AB31" s="29">
        <f t="shared" si="21"/>
        <v>0</v>
      </c>
      <c r="AC31" s="28">
        <f t="shared" si="11"/>
        <v>0</v>
      </c>
      <c r="AD31" s="26"/>
      <c r="AE31" s="26"/>
      <c r="AF31" s="26"/>
      <c r="AG31" s="28">
        <f t="shared" si="12"/>
        <v>0</v>
      </c>
      <c r="AH31" s="26"/>
      <c r="AI31" s="30"/>
      <c r="AJ31" s="30"/>
      <c r="AK31" s="31">
        <f t="shared" si="13"/>
        <v>0</v>
      </c>
      <c r="AL31" s="30"/>
      <c r="AM31" s="32"/>
      <c r="AN31" s="33"/>
      <c r="AO31" s="34"/>
      <c r="AP31" s="35"/>
      <c r="AQ31" s="36"/>
      <c r="AR31" s="37"/>
      <c r="AS31" s="35"/>
      <c r="AT31" s="36"/>
    </row>
    <row r="32" spans="1:46" ht="14.25" customHeight="1" x14ac:dyDescent="0.3">
      <c r="A32" s="233"/>
      <c r="B32" s="24" t="s">
        <v>210</v>
      </c>
      <c r="C32" s="25">
        <f t="shared" si="0"/>
        <v>0</v>
      </c>
      <c r="D32" s="26"/>
      <c r="E32" s="26"/>
      <c r="F32" s="27"/>
      <c r="G32" s="25">
        <f t="shared" si="2"/>
        <v>0</v>
      </c>
      <c r="H32" s="26"/>
      <c r="I32" s="26"/>
      <c r="J32" s="27"/>
      <c r="K32" s="25">
        <f t="shared" si="3"/>
        <v>0</v>
      </c>
      <c r="L32" s="26"/>
      <c r="M32" s="26"/>
      <c r="N32" s="27"/>
      <c r="O32" s="25">
        <f t="shared" si="7"/>
        <v>0</v>
      </c>
      <c r="P32" s="26"/>
      <c r="Q32" s="26"/>
      <c r="R32" s="28">
        <f t="shared" si="5"/>
        <v>0</v>
      </c>
      <c r="S32" s="26"/>
      <c r="T32" s="26"/>
      <c r="U32" s="27"/>
      <c r="V32" s="25">
        <f t="shared" si="26"/>
        <v>0</v>
      </c>
      <c r="W32" s="26"/>
      <c r="X32" s="27"/>
      <c r="Y32" s="25">
        <f t="shared" si="9"/>
        <v>0</v>
      </c>
      <c r="Z32" s="29">
        <f t="shared" si="21"/>
        <v>0</v>
      </c>
      <c r="AA32" s="29">
        <f t="shared" si="21"/>
        <v>0</v>
      </c>
      <c r="AB32" s="29">
        <f t="shared" si="21"/>
        <v>0</v>
      </c>
      <c r="AC32" s="28">
        <f t="shared" si="11"/>
        <v>0</v>
      </c>
      <c r="AD32" s="26"/>
      <c r="AE32" s="26"/>
      <c r="AF32" s="26"/>
      <c r="AG32" s="28">
        <f t="shared" si="12"/>
        <v>0</v>
      </c>
      <c r="AH32" s="26"/>
      <c r="AI32" s="30"/>
      <c r="AJ32" s="30"/>
      <c r="AK32" s="31">
        <f t="shared" si="13"/>
        <v>0</v>
      </c>
      <c r="AL32" s="30"/>
      <c r="AM32" s="32"/>
      <c r="AN32" s="33"/>
      <c r="AO32" s="34"/>
      <c r="AP32" s="35"/>
      <c r="AQ32" s="36"/>
      <c r="AR32" s="37"/>
      <c r="AS32" s="35"/>
      <c r="AT32" s="36"/>
    </row>
    <row r="33" spans="1:46" ht="14.25" customHeight="1" thickBot="1" x14ac:dyDescent="0.35">
      <c r="A33" s="234"/>
      <c r="B33" s="46" t="s">
        <v>185</v>
      </c>
      <c r="C33" s="47">
        <f t="shared" si="0"/>
        <v>0</v>
      </c>
      <c r="D33" s="48"/>
      <c r="E33" s="48"/>
      <c r="F33" s="49"/>
      <c r="G33" s="47">
        <f t="shared" si="2"/>
        <v>0</v>
      </c>
      <c r="H33" s="48"/>
      <c r="I33" s="48"/>
      <c r="J33" s="49"/>
      <c r="K33" s="47">
        <f t="shared" si="3"/>
        <v>0</v>
      </c>
      <c r="L33" s="48"/>
      <c r="M33" s="48"/>
      <c r="N33" s="49"/>
      <c r="O33" s="47">
        <f t="shared" si="7"/>
        <v>0</v>
      </c>
      <c r="P33" s="48"/>
      <c r="Q33" s="48"/>
      <c r="R33" s="50">
        <f t="shared" si="5"/>
        <v>0</v>
      </c>
      <c r="S33" s="48"/>
      <c r="T33" s="48"/>
      <c r="U33" s="49"/>
      <c r="V33" s="47">
        <f t="shared" si="26"/>
        <v>0</v>
      </c>
      <c r="W33" s="48"/>
      <c r="X33" s="49"/>
      <c r="Y33" s="47">
        <f t="shared" si="9"/>
        <v>0</v>
      </c>
      <c r="Z33" s="51">
        <f t="shared" si="21"/>
        <v>0</v>
      </c>
      <c r="AA33" s="51">
        <f t="shared" si="21"/>
        <v>0</v>
      </c>
      <c r="AB33" s="51">
        <f t="shared" si="21"/>
        <v>0</v>
      </c>
      <c r="AC33" s="50">
        <f t="shared" si="11"/>
        <v>0</v>
      </c>
      <c r="AD33" s="48"/>
      <c r="AE33" s="48"/>
      <c r="AF33" s="48"/>
      <c r="AG33" s="50">
        <f t="shared" si="12"/>
        <v>0</v>
      </c>
      <c r="AH33" s="48"/>
      <c r="AI33" s="52"/>
      <c r="AJ33" s="52"/>
      <c r="AK33" s="53">
        <f t="shared" si="13"/>
        <v>0</v>
      </c>
      <c r="AL33" s="52"/>
      <c r="AM33" s="54"/>
      <c r="AN33" s="55"/>
      <c r="AO33" s="56"/>
      <c r="AP33" s="57"/>
      <c r="AQ33" s="58"/>
      <c r="AR33" s="59"/>
      <c r="AS33" s="57"/>
      <c r="AT33" s="58"/>
    </row>
    <row r="34" spans="1:46" s="6" customFormat="1" ht="14.25" customHeight="1" x14ac:dyDescent="0.3">
      <c r="A34" s="232" t="s">
        <v>185</v>
      </c>
      <c r="B34" s="38" t="s">
        <v>159</v>
      </c>
      <c r="C34" s="20">
        <f t="shared" si="0"/>
        <v>0</v>
      </c>
      <c r="D34" s="21">
        <f>SUM(D36:D37)</f>
        <v>0</v>
      </c>
      <c r="E34" s="21">
        <f>SUM(E36:E37)</f>
        <v>0</v>
      </c>
      <c r="F34" s="22">
        <f>SUM(F36:F37)</f>
        <v>0</v>
      </c>
      <c r="G34" s="20">
        <f t="shared" si="2"/>
        <v>0</v>
      </c>
      <c r="H34" s="21">
        <f>SUM(H36:H37)</f>
        <v>0</v>
      </c>
      <c r="I34" s="21">
        <f>SUM(I36:I37)</f>
        <v>0</v>
      </c>
      <c r="J34" s="22">
        <f>SUM(J36:J37)</f>
        <v>0</v>
      </c>
      <c r="K34" s="20">
        <f t="shared" si="3"/>
        <v>0</v>
      </c>
      <c r="L34" s="21">
        <f>SUM(L36:L37)</f>
        <v>0</v>
      </c>
      <c r="M34" s="21">
        <f>SUM(M36:M37)</f>
        <v>0</v>
      </c>
      <c r="N34" s="22">
        <f>SUM(N36:N37)</f>
        <v>0</v>
      </c>
      <c r="O34" s="20">
        <f t="shared" si="7"/>
        <v>0</v>
      </c>
      <c r="P34" s="21">
        <f>SUM(P36:P37)</f>
        <v>0</v>
      </c>
      <c r="Q34" s="21">
        <f>SUM(Q36:Q37)</f>
        <v>0</v>
      </c>
      <c r="R34" s="21">
        <f t="shared" si="5"/>
        <v>0</v>
      </c>
      <c r="S34" s="21">
        <f t="shared" ref="S34:X34" si="27">SUM(S36:S37)</f>
        <v>0</v>
      </c>
      <c r="T34" s="21">
        <f t="shared" si="27"/>
        <v>0</v>
      </c>
      <c r="U34" s="22">
        <f t="shared" si="27"/>
        <v>0</v>
      </c>
      <c r="V34" s="20">
        <f t="shared" si="27"/>
        <v>0</v>
      </c>
      <c r="W34" s="21">
        <f t="shared" si="27"/>
        <v>0</v>
      </c>
      <c r="X34" s="22">
        <f t="shared" si="27"/>
        <v>0</v>
      </c>
      <c r="Y34" s="20">
        <f t="shared" si="9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11"/>
        <v>0</v>
      </c>
      <c r="AD34" s="21">
        <f>SUM(AD36:AD37)</f>
        <v>0</v>
      </c>
      <c r="AE34" s="21">
        <f>SUM(AE36:AE37)</f>
        <v>0</v>
      </c>
      <c r="AF34" s="21">
        <f>SUM(AF36:AF37)</f>
        <v>0</v>
      </c>
      <c r="AG34" s="21">
        <f t="shared" si="12"/>
        <v>0</v>
      </c>
      <c r="AH34" s="21">
        <f>SUM(AH36:AH37)</f>
        <v>0</v>
      </c>
      <c r="AI34" s="21">
        <f>SUM(AI36:AI37)</f>
        <v>0</v>
      </c>
      <c r="AJ34" s="21">
        <f>SUM(AJ36:AJ37)</f>
        <v>0</v>
      </c>
      <c r="AK34" s="39">
        <f t="shared" si="13"/>
        <v>0</v>
      </c>
      <c r="AL34" s="21">
        <f t="shared" ref="AL34:AT34" si="28">SUM(AL36:AL37)</f>
        <v>0</v>
      </c>
      <c r="AM34" s="23">
        <f t="shared" si="28"/>
        <v>0</v>
      </c>
      <c r="AN34" s="23">
        <f t="shared" si="28"/>
        <v>0</v>
      </c>
      <c r="AO34" s="20">
        <f t="shared" si="28"/>
        <v>0</v>
      </c>
      <c r="AP34" s="21">
        <f t="shared" si="28"/>
        <v>0</v>
      </c>
      <c r="AQ34" s="22">
        <f t="shared" si="28"/>
        <v>0</v>
      </c>
      <c r="AR34" s="20">
        <f t="shared" si="28"/>
        <v>0</v>
      </c>
      <c r="AS34" s="21">
        <f t="shared" si="28"/>
        <v>0</v>
      </c>
      <c r="AT34" s="22">
        <f t="shared" si="28"/>
        <v>0</v>
      </c>
    </row>
    <row r="35" spans="1:46" s="6" customFormat="1" ht="14.25" customHeight="1" x14ac:dyDescent="0.3">
      <c r="A35" s="235"/>
      <c r="B35" s="24" t="s">
        <v>230</v>
      </c>
      <c r="C35" s="61"/>
      <c r="D35" s="62"/>
      <c r="E35" s="62"/>
      <c r="F35" s="63"/>
      <c r="G35" s="61"/>
      <c r="H35" s="62"/>
      <c r="I35" s="62"/>
      <c r="J35" s="63"/>
      <c r="K35" s="61"/>
      <c r="L35" s="62"/>
      <c r="M35" s="62"/>
      <c r="N35" s="63"/>
      <c r="O35" s="61"/>
      <c r="P35" s="62"/>
      <c r="Q35" s="62"/>
      <c r="R35" s="62"/>
      <c r="S35" s="62"/>
      <c r="T35" s="62"/>
      <c r="U35" s="63"/>
      <c r="V35" s="61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4"/>
      <c r="AL35" s="62"/>
      <c r="AM35" s="65"/>
      <c r="AN35" s="65"/>
      <c r="AO35" s="61"/>
      <c r="AP35" s="62"/>
      <c r="AQ35" s="63"/>
      <c r="AR35" s="61"/>
      <c r="AS35" s="62"/>
      <c r="AT35" s="63"/>
    </row>
    <row r="36" spans="1:46" ht="14.25" customHeight="1" x14ac:dyDescent="0.3">
      <c r="A36" s="233"/>
      <c r="B36" s="24" t="s">
        <v>231</v>
      </c>
      <c r="C36" s="25"/>
      <c r="D36" s="26"/>
      <c r="E36" s="26"/>
      <c r="F36" s="27"/>
      <c r="G36" s="25"/>
      <c r="H36" s="26"/>
      <c r="I36" s="26"/>
      <c r="J36" s="27"/>
      <c r="K36" s="25"/>
      <c r="L36" s="26"/>
      <c r="M36" s="26"/>
      <c r="N36" s="27"/>
      <c r="O36" s="25"/>
      <c r="P36" s="26"/>
      <c r="Q36" s="26"/>
      <c r="R36" s="28"/>
      <c r="S36" s="26"/>
      <c r="T36" s="26"/>
      <c r="U36" s="27"/>
      <c r="V36" s="25"/>
      <c r="W36" s="26"/>
      <c r="X36" s="27"/>
      <c r="Y36" s="25"/>
      <c r="Z36" s="29"/>
      <c r="AA36" s="29"/>
      <c r="AB36" s="29"/>
      <c r="AC36" s="28"/>
      <c r="AD36" s="26"/>
      <c r="AE36" s="26"/>
      <c r="AF36" s="26"/>
      <c r="AG36" s="28"/>
      <c r="AH36" s="26"/>
      <c r="AI36" s="30"/>
      <c r="AJ36" s="30"/>
      <c r="AK36" s="31"/>
      <c r="AL36" s="30"/>
      <c r="AM36" s="32"/>
      <c r="AN36" s="33"/>
      <c r="AO36" s="34"/>
      <c r="AP36" s="35"/>
      <c r="AQ36" s="36"/>
      <c r="AR36" s="37"/>
      <c r="AS36" s="35"/>
      <c r="AT36" s="36"/>
    </row>
    <row r="37" spans="1:46" ht="14.25" customHeight="1" x14ac:dyDescent="0.3">
      <c r="A37" s="233"/>
      <c r="B37" s="24" t="s">
        <v>213</v>
      </c>
      <c r="C37" s="25">
        <f t="shared" si="0"/>
        <v>0</v>
      </c>
      <c r="D37" s="26"/>
      <c r="E37" s="26"/>
      <c r="F37" s="27"/>
      <c r="G37" s="25">
        <f t="shared" si="2"/>
        <v>0</v>
      </c>
      <c r="H37" s="26"/>
      <c r="I37" s="26"/>
      <c r="J37" s="27"/>
      <c r="K37" s="25">
        <f t="shared" si="3"/>
        <v>0</v>
      </c>
      <c r="L37" s="26"/>
      <c r="M37" s="26"/>
      <c r="N37" s="27"/>
      <c r="O37" s="25">
        <f t="shared" si="7"/>
        <v>0</v>
      </c>
      <c r="P37" s="26"/>
      <c r="Q37" s="26"/>
      <c r="R37" s="28">
        <f t="shared" si="5"/>
        <v>0</v>
      </c>
      <c r="S37" s="26"/>
      <c r="T37" s="26"/>
      <c r="U37" s="27"/>
      <c r="V37" s="25">
        <f t="shared" ref="V37" si="29">SUM(W37:X37)</f>
        <v>0</v>
      </c>
      <c r="W37" s="26"/>
      <c r="X37" s="27"/>
      <c r="Y37" s="25">
        <f t="shared" si="9"/>
        <v>0</v>
      </c>
      <c r="Z37" s="29">
        <f t="shared" si="21"/>
        <v>0</v>
      </c>
      <c r="AA37" s="29">
        <f t="shared" si="21"/>
        <v>0</v>
      </c>
      <c r="AB37" s="29">
        <f t="shared" si="21"/>
        <v>0</v>
      </c>
      <c r="AC37" s="28">
        <f t="shared" si="11"/>
        <v>0</v>
      </c>
      <c r="AD37" s="26"/>
      <c r="AE37" s="26"/>
      <c r="AF37" s="26"/>
      <c r="AG37" s="28">
        <f t="shared" si="12"/>
        <v>0</v>
      </c>
      <c r="AH37" s="26"/>
      <c r="AI37" s="30"/>
      <c r="AJ37" s="30"/>
      <c r="AK37" s="31">
        <f t="shared" si="13"/>
        <v>0</v>
      </c>
      <c r="AL37" s="30"/>
      <c r="AM37" s="32"/>
      <c r="AN37" s="33"/>
      <c r="AO37" s="34"/>
      <c r="AP37" s="35"/>
      <c r="AQ37" s="36"/>
      <c r="AR37" s="37"/>
      <c r="AS37" s="35"/>
      <c r="AT37" s="36"/>
    </row>
    <row r="38" spans="1:46" x14ac:dyDescent="0.3">
      <c r="R38" s="67"/>
    </row>
    <row r="39" spans="1:46" s="68" customFormat="1" ht="33" customHeight="1" x14ac:dyDescent="0.3">
      <c r="A39" s="236" t="s">
        <v>214</v>
      </c>
      <c r="B39" s="236"/>
      <c r="C39" s="236"/>
      <c r="D39" s="236"/>
      <c r="E39" s="236"/>
      <c r="F39" s="236"/>
      <c r="G39" s="236"/>
      <c r="H39" s="236"/>
      <c r="I39" s="236"/>
      <c r="J39" s="236"/>
      <c r="AI39" s="69"/>
      <c r="AJ39" s="69"/>
      <c r="AK39" s="69"/>
      <c r="AL39" s="69"/>
      <c r="AM39" s="69"/>
      <c r="AN39" s="69"/>
      <c r="AO39" s="69"/>
    </row>
    <row r="40" spans="1:46" s="68" customFormat="1" ht="20.25" x14ac:dyDescent="0.3">
      <c r="A40" s="70" t="s">
        <v>215</v>
      </c>
      <c r="AI40" s="69"/>
      <c r="AJ40" s="69"/>
      <c r="AK40" s="69"/>
      <c r="AL40" s="69"/>
      <c r="AM40" s="69"/>
      <c r="AN40" s="69"/>
      <c r="AO40" s="69"/>
    </row>
    <row r="41" spans="1:46" s="68" customFormat="1" ht="20.25" x14ac:dyDescent="0.3">
      <c r="A41" s="70" t="s">
        <v>216</v>
      </c>
      <c r="AI41" s="69"/>
      <c r="AJ41" s="69"/>
      <c r="AK41" s="69"/>
      <c r="AL41" s="69"/>
      <c r="AM41" s="69"/>
      <c r="AN41" s="69"/>
      <c r="AO41" s="69"/>
    </row>
    <row r="42" spans="1:46" s="68" customFormat="1" ht="20.25" x14ac:dyDescent="0.3">
      <c r="A42" s="71" t="s">
        <v>217</v>
      </c>
      <c r="AI42" s="69"/>
      <c r="AJ42" s="69"/>
      <c r="AK42" s="69"/>
      <c r="AL42" s="69"/>
      <c r="AM42" s="69"/>
      <c r="AN42" s="69"/>
      <c r="AO42" s="69"/>
    </row>
    <row r="43" spans="1:46" ht="20.25" x14ac:dyDescent="0.3">
      <c r="A43" s="70" t="s">
        <v>218</v>
      </c>
    </row>
  </sheetData>
  <mergeCells count="50">
    <mergeCell ref="A2:B2"/>
    <mergeCell ref="A3:B3"/>
    <mergeCell ref="C3:F3"/>
    <mergeCell ref="G3:J3"/>
    <mergeCell ref="K3:N3"/>
    <mergeCell ref="AR3:AT3"/>
    <mergeCell ref="A4:A5"/>
    <mergeCell ref="B4:B5"/>
    <mergeCell ref="C4:C5"/>
    <mergeCell ref="D4:D5"/>
    <mergeCell ref="E4:E5"/>
    <mergeCell ref="F4:F5"/>
    <mergeCell ref="O3:U3"/>
    <mergeCell ref="K4:K5"/>
    <mergeCell ref="L4:L5"/>
    <mergeCell ref="V3:X3"/>
    <mergeCell ref="Y3:AN3"/>
    <mergeCell ref="AO3:AQ3"/>
    <mergeCell ref="AT4:AT5"/>
    <mergeCell ref="AK4:AN4"/>
    <mergeCell ref="AO4:AO5"/>
    <mergeCell ref="A6:B6"/>
    <mergeCell ref="A7:A13"/>
    <mergeCell ref="A14:A15"/>
    <mergeCell ref="A16:A23"/>
    <mergeCell ref="AG4:AJ4"/>
    <mergeCell ref="AP4:AP5"/>
    <mergeCell ref="AQ4:AQ5"/>
    <mergeCell ref="AR4:AR5"/>
    <mergeCell ref="U4:U5"/>
    <mergeCell ref="V4:V5"/>
    <mergeCell ref="W4:W5"/>
    <mergeCell ref="X4:X5"/>
    <mergeCell ref="Y4:AB4"/>
    <mergeCell ref="A24:A26"/>
    <mergeCell ref="A27:A33"/>
    <mergeCell ref="A34:A37"/>
    <mergeCell ref="A39:J39"/>
    <mergeCell ref="AS4:AS5"/>
    <mergeCell ref="AC4:AF4"/>
    <mergeCell ref="M4:M5"/>
    <mergeCell ref="N4:N5"/>
    <mergeCell ref="O4:O5"/>
    <mergeCell ref="P4:P5"/>
    <mergeCell ref="Q4:Q5"/>
    <mergeCell ref="R4:T4"/>
    <mergeCell ref="G4:G5"/>
    <mergeCell ref="H4:H5"/>
    <mergeCell ref="I4:I5"/>
    <mergeCell ref="J4:J5"/>
  </mergeCells>
  <phoneticPr fontId="1" type="noConversion"/>
  <pageMargins left="0.69986110925674438" right="0.69986110925674438" top="0.75" bottom="0.75" header="0.30000001192092896" footer="0.30000001192092896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상수도(총괄)</vt:lpstr>
      <vt:lpstr>중부수도</vt:lpstr>
      <vt:lpstr>서부수도</vt:lpstr>
      <vt:lpstr>동부수도</vt:lpstr>
      <vt:lpstr>북부수도</vt:lpstr>
      <vt:lpstr>강서수도</vt:lpstr>
      <vt:lpstr>남부수도</vt:lpstr>
      <vt:lpstr>강남수도</vt:lpstr>
      <vt:lpstr>강동수도</vt:lpstr>
      <vt:lpstr>광암정수</vt:lpstr>
      <vt:lpstr>구의정수</vt:lpstr>
      <vt:lpstr>뚝도정수</vt:lpstr>
      <vt:lpstr>영등포정수</vt:lpstr>
      <vt:lpstr>암사정수</vt:lpstr>
      <vt:lpstr>강북정수</vt:lpstr>
      <vt:lpstr>물연구원</vt:lpstr>
      <vt:lpstr>수도자재</vt:lpstr>
      <vt:lpstr>뚝도공사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2016-04-21T05:33:00Z</cp:lastPrinted>
  <dcterms:created xsi:type="dcterms:W3CDTF">2015-02-11T11:47:54Z</dcterms:created>
  <dcterms:modified xsi:type="dcterms:W3CDTF">2016-05-09T06:49:48Z</dcterms:modified>
</cp:coreProperties>
</file>