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315" windowHeight="11655"/>
  </bookViews>
  <sheets>
    <sheet name="긴급보수비지원" sheetId="5" r:id="rId1"/>
  </sheets>
  <definedNames>
    <definedName name="_xlnm.Print_Area" localSheetId="0">긴급보수비지원!$A$1:$V$20</definedName>
    <definedName name="_xlnm.Print_Titles" localSheetId="0">긴급보수비지원!$4:$6</definedName>
  </definedNames>
  <calcPr calcId="125725" fullCalcOnLoad="1"/>
</workbook>
</file>

<file path=xl/calcChain.xml><?xml version="1.0" encoding="utf-8"?>
<calcChain xmlns="http://schemas.openxmlformats.org/spreadsheetml/2006/main">
  <c r="J19" i="5"/>
  <c r="J18"/>
  <c r="J17"/>
  <c r="J16"/>
  <c r="R15"/>
  <c r="Q15"/>
  <c r="P15"/>
  <c r="O15"/>
  <c r="N15"/>
  <c r="M15"/>
  <c r="L15"/>
  <c r="K15"/>
  <c r="H15"/>
  <c r="E15"/>
  <c r="J14"/>
  <c r="R13"/>
  <c r="Q13"/>
  <c r="P13"/>
  <c r="O13"/>
  <c r="N13"/>
  <c r="M13"/>
  <c r="L13"/>
  <c r="K13"/>
  <c r="J12"/>
  <c r="J11"/>
  <c r="J10"/>
  <c r="J9"/>
  <c r="J8"/>
  <c r="R7"/>
  <c r="Q7"/>
  <c r="E7"/>
  <c r="J13" l="1"/>
  <c r="J15"/>
</calcChain>
</file>

<file path=xl/comments1.xml><?xml version="1.0" encoding="utf-8"?>
<comments xmlns="http://schemas.openxmlformats.org/spreadsheetml/2006/main">
  <authors>
    <author>owner</author>
  </authors>
  <commentList>
    <comment ref="P4" authorId="0">
      <text>
        <r>
          <rPr>
            <sz val="9"/>
            <color indexed="81"/>
            <rFont val="돋움"/>
            <family val="3"/>
            <charset val="129"/>
          </rPr>
          <t>교체가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예정이거나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진행중인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</text>
    </comment>
    <comment ref="O6" authorId="0">
      <text>
        <r>
          <rPr>
            <b/>
            <i/>
            <sz val="9"/>
            <color indexed="81"/>
            <rFont val="돋움"/>
            <family val="3"/>
            <charset val="129"/>
          </rPr>
          <t>교체가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완료되면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완료된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수량을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기재하고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하자기간내와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하자기간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만료에서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그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만큼의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수량을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감해야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i/>
            <sz val="9"/>
            <color indexed="81"/>
            <rFont val="돋움"/>
            <family val="3"/>
            <charset val="129"/>
          </rPr>
          <t>함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<sst xmlns="http://schemas.openxmlformats.org/spreadsheetml/2006/main" count="104" uniqueCount="78">
  <si>
    <t>지정번호</t>
    <phoneticPr fontId="1" type="noConversion"/>
  </si>
  <si>
    <t>문화재명</t>
    <phoneticPr fontId="1" type="noConversion"/>
  </si>
  <si>
    <t xml:space="preserve">지정현황 </t>
    <phoneticPr fontId="1" type="noConversion"/>
  </si>
  <si>
    <t xml:space="preserve">시.도 </t>
    <phoneticPr fontId="1" type="noConversion"/>
  </si>
  <si>
    <t>시.군.구</t>
    <phoneticPr fontId="1" type="noConversion"/>
  </si>
  <si>
    <t xml:space="preserve">형식승인번호 </t>
    <phoneticPr fontId="1" type="noConversion"/>
  </si>
  <si>
    <t xml:space="preserve">개수 </t>
    <phoneticPr fontId="1" type="noConversion"/>
  </si>
  <si>
    <t>총 
설치갯수 
(A+B)</t>
    <phoneticPr fontId="1" type="noConversion"/>
  </si>
  <si>
    <t>계약업체명 
(제조사와 직접계약한
경우에는 제조사명)</t>
    <phoneticPr fontId="1" type="noConversion"/>
  </si>
  <si>
    <t xml:space="preserve">설치완료일자 
('00.00.00) 
공사완료일자
기재 </t>
    <phoneticPr fontId="1" type="noConversion"/>
  </si>
  <si>
    <t xml:space="preserve">불량제품 
시공당시 
금액  </t>
    <phoneticPr fontId="1" type="noConversion"/>
  </si>
  <si>
    <t xml:space="preserve">재시공시 
금액 </t>
    <phoneticPr fontId="1" type="noConversion"/>
  </si>
  <si>
    <t>감11-31</t>
    <phoneticPr fontId="3" type="noConversion"/>
  </si>
  <si>
    <t>중구</t>
  </si>
  <si>
    <t>서울정동교회</t>
  </si>
  <si>
    <t>은평구</t>
  </si>
  <si>
    <t>중민 제258호</t>
  </si>
  <si>
    <t>금성당</t>
  </si>
  <si>
    <t>하자기간내</t>
    <phoneticPr fontId="4" type="noConversion"/>
  </si>
  <si>
    <t xml:space="preserve">업체폐업 </t>
    <phoneticPr fontId="4" type="noConversion"/>
  </si>
  <si>
    <t xml:space="preserve">서울 </t>
    <phoneticPr fontId="1" type="noConversion"/>
  </si>
  <si>
    <t xml:space="preserve">소계 </t>
    <phoneticPr fontId="1" type="noConversion"/>
  </si>
  <si>
    <t>서울</t>
    <phoneticPr fontId="1" type="noConversion"/>
  </si>
  <si>
    <t>종로구</t>
    <phoneticPr fontId="3" type="noConversion"/>
  </si>
  <si>
    <t>사적 제10호</t>
    <phoneticPr fontId="3" type="noConversion"/>
  </si>
  <si>
    <t>서울성곽(창의문,혜화문)</t>
    <phoneticPr fontId="3" type="noConversion"/>
  </si>
  <si>
    <t>대영소방</t>
    <phoneticPr fontId="3" type="noConversion"/>
  </si>
  <si>
    <t>2011.09.29</t>
    <phoneticPr fontId="3" type="noConversion"/>
  </si>
  <si>
    <t>11.09..29 ~13.09.28
(3년)</t>
    <phoneticPr fontId="3" type="noConversion"/>
  </si>
  <si>
    <t>사적 제438호</t>
    <phoneticPr fontId="3" type="noConversion"/>
  </si>
  <si>
    <t>안국동 윤보선가</t>
    <phoneticPr fontId="3" type="noConversion"/>
  </si>
  <si>
    <t>중민 제28호</t>
    <phoneticPr fontId="3" type="noConversion"/>
  </si>
  <si>
    <t>인왕산국사당</t>
    <phoneticPr fontId="3" type="noConversion"/>
  </si>
  <si>
    <t>사적 제256호</t>
    <phoneticPr fontId="3" type="noConversion"/>
  </si>
  <si>
    <t>감11-24</t>
    <phoneticPr fontId="3" type="noConversion"/>
  </si>
  <si>
    <t>소계</t>
    <phoneticPr fontId="4" type="noConversion"/>
  </si>
  <si>
    <t>정상제품</t>
    <phoneticPr fontId="4" type="noConversion"/>
  </si>
  <si>
    <t>하자기간만료</t>
    <phoneticPr fontId="4" type="noConversion"/>
  </si>
  <si>
    <t>정상 제품</t>
    <phoneticPr fontId="1" type="noConversion"/>
  </si>
  <si>
    <t xml:space="preserve">불량 제품 </t>
    <phoneticPr fontId="1" type="noConversion"/>
  </si>
  <si>
    <t xml:space="preserve">교체대상 현황 분류 </t>
    <phoneticPr fontId="4" type="noConversion"/>
  </si>
  <si>
    <r>
      <t xml:space="preserve">㈜금륜방재산업 생산 불량 불꽃감지기 전수조사 현황 </t>
    </r>
    <r>
      <rPr>
        <b/>
        <sz val="14"/>
        <color indexed="10"/>
        <rFont val="맑은 고딕"/>
        <family val="3"/>
        <charset val="129"/>
      </rPr>
      <t xml:space="preserve"> </t>
    </r>
    <phoneticPr fontId="1" type="noConversion"/>
  </si>
  <si>
    <t xml:space="preserve">자진교체 및 
교체완료 
(    ) </t>
    <phoneticPr fontId="4" type="noConversion"/>
  </si>
  <si>
    <t xml:space="preserve">작성요령 
1. 엑셀틀과 수식은 절대변환하지 않음(사업자체가 통합된 경우에는 제외)
2. 노란색칸은 확인후 수정 및 작성조치 
3. 교체대상 현황분류는 오류사항이 발생하지 않도록 확인하고 수정사항은 붉은색으로 작성하여 제출
4. 재시공 금액은 국회 및 기재부와 협의 후 예산지원 여부가 결정되면 지원할 금액이니 실제 시공할 금액으로 작성함 (하자보수 기한내에 있는 사항은 예산 미지원 예정) 
5. 하자보수기간내에 있는 사항은 반드시 문서로 하자보수조치  
6. 시.도지정 문화재에 설치된 불량 불꽃감지기는 기 문서로 통보한 내용대로 시.도에서 자체계획을 수립하여 조치  </t>
    <phoneticPr fontId="9" type="noConversion"/>
  </si>
  <si>
    <t xml:space="preserve">
교체가 진행중인 개수를 표시 </t>
    <phoneticPr fontId="4" type="noConversion"/>
  </si>
  <si>
    <t xml:space="preserve">하자기간
('00.00.00~'00.00.00)  </t>
    <phoneticPr fontId="1" type="noConversion"/>
  </si>
  <si>
    <t>감10-63</t>
    <phoneticPr fontId="3" type="noConversion"/>
  </si>
  <si>
    <t>제주</t>
    <phoneticPr fontId="1" type="noConversion"/>
  </si>
  <si>
    <t>제주</t>
    <phoneticPr fontId="5" type="noConversion"/>
  </si>
  <si>
    <t>제주시</t>
    <phoneticPr fontId="5" type="noConversion"/>
  </si>
  <si>
    <t>사적 제416호</t>
    <phoneticPr fontId="5" type="noConversion"/>
  </si>
  <si>
    <t>제주 삼양동 유적</t>
    <phoneticPr fontId="5" type="noConversion"/>
  </si>
  <si>
    <t>감10-72(2010.05.13)</t>
    <phoneticPr fontId="5" type="noConversion"/>
  </si>
  <si>
    <t>금광시스템</t>
    <phoneticPr fontId="5" type="noConversion"/>
  </si>
  <si>
    <t>10.10.28</t>
    <phoneticPr fontId="5" type="noConversion"/>
  </si>
  <si>
    <t>10.10.28~'13.10.28
(3년)</t>
    <phoneticPr fontId="5" type="noConversion"/>
  </si>
  <si>
    <t>문화재청</t>
    <phoneticPr fontId="5" type="noConversion"/>
  </si>
  <si>
    <t>구리시</t>
    <phoneticPr fontId="5" type="noConversion"/>
  </si>
  <si>
    <t>보물 제1741호</t>
    <phoneticPr fontId="1" type="noConversion"/>
  </si>
  <si>
    <t>구리 동구릉 
건원릉 정자각</t>
    <phoneticPr fontId="1" type="noConversion"/>
  </si>
  <si>
    <t>감11-24-1(2013.11월)
감11-31(2013.월)</t>
    <phoneticPr fontId="5" type="noConversion"/>
  </si>
  <si>
    <t>남도건설</t>
    <phoneticPr fontId="1" type="noConversion"/>
  </si>
  <si>
    <t>2013.12.25</t>
    <phoneticPr fontId="1" type="noConversion"/>
  </si>
  <si>
    <t>2016.12.25(3년)</t>
    <phoneticPr fontId="1" type="noConversion"/>
  </si>
  <si>
    <t xml:space="preserve">보물 제1743호 </t>
    <phoneticPr fontId="1" type="noConversion"/>
  </si>
  <si>
    <t>구리 동구릉 
목릉 정자각</t>
    <phoneticPr fontId="1" type="noConversion"/>
  </si>
  <si>
    <t>사적 제193호</t>
    <phoneticPr fontId="1" type="noConversion"/>
  </si>
  <si>
    <t>구리 동구릉
(지정문화재 제외)</t>
    <phoneticPr fontId="1" type="noConversion"/>
  </si>
  <si>
    <t>중구</t>
    <phoneticPr fontId="5" type="noConversion"/>
  </si>
  <si>
    <t>국보 제1호</t>
    <phoneticPr fontId="1" type="noConversion"/>
  </si>
  <si>
    <t>서울 숭례문</t>
    <phoneticPr fontId="1" type="noConversion"/>
  </si>
  <si>
    <t>감11-24
감11-31</t>
    <phoneticPr fontId="1" type="noConversion"/>
  </si>
  <si>
    <t>㈜경방전력</t>
    <phoneticPr fontId="1" type="noConversion"/>
  </si>
  <si>
    <t>13.4.30</t>
    <phoneticPr fontId="1" type="noConversion"/>
  </si>
  <si>
    <t>2016.4.30(3년)</t>
    <phoneticPr fontId="1" type="noConversion"/>
  </si>
  <si>
    <t xml:space="preserve">(주)금륜종합방재 생산 불량 불꽃감지기 교체현황 (노란색 칸을 매달 업데이트)  </t>
    <phoneticPr fontId="9" type="noConversion"/>
  </si>
  <si>
    <t>비 고</t>
    <phoneticPr fontId="10" type="noConversion"/>
  </si>
  <si>
    <t xml:space="preserve">(2015. 05월 현재) 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</si>
</sst>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indexed="1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i/>
      <sz val="9"/>
      <color indexed="81"/>
      <name val="돋움"/>
      <family val="3"/>
      <charset val="129"/>
    </font>
    <font>
      <b/>
      <i/>
      <sz val="9"/>
      <color indexed="81"/>
      <name val="Tahoma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1" xfId="0" applyFont="1" applyFill="1" applyBorder="1">
      <alignment vertical="center"/>
    </xf>
    <xf numFmtId="0" fontId="15" fillId="0" borderId="2" xfId="0" applyFont="1" applyBorder="1" applyAlignment="1">
      <alignment vertical="center"/>
    </xf>
    <xf numFmtId="0" fontId="0" fillId="3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0" fillId="3" borderId="0" xfId="0" applyFont="1" applyFill="1">
      <alignment vertical="center"/>
    </xf>
    <xf numFmtId="176" fontId="0" fillId="4" borderId="1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5" borderId="0" xfId="0" applyFont="1" applyFill="1">
      <alignment vertical="center"/>
    </xf>
    <xf numFmtId="0" fontId="0" fillId="3" borderId="1" xfId="0" quotePrefix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horizontal="right" vertical="center"/>
    </xf>
    <xf numFmtId="41" fontId="13" fillId="3" borderId="1" xfId="1" applyFont="1" applyFill="1" applyBorder="1" applyAlignment="1">
      <alignment horizontal="center" vertical="center" wrapText="1"/>
    </xf>
    <xf numFmtId="41" fontId="13" fillId="3" borderId="1" xfId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41" fontId="13" fillId="3" borderId="4" xfId="1" applyFont="1" applyFill="1" applyBorder="1" applyAlignment="1">
      <alignment horizontal="right" vertical="center"/>
    </xf>
    <xf numFmtId="176" fontId="0" fillId="4" borderId="4" xfId="0" applyNumberFormat="1" applyFont="1" applyFill="1" applyBorder="1" applyAlignment="1">
      <alignment horizontal="right" vertical="center"/>
    </xf>
    <xf numFmtId="3" fontId="0" fillId="3" borderId="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41" fontId="16" fillId="3" borderId="1" xfId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quotePrefix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76" fontId="0" fillId="4" borderId="20" xfId="0" applyNumberFormat="1" applyFont="1" applyFill="1" applyBorder="1" applyAlignment="1">
      <alignment horizontal="right" vertical="center" wrapText="1"/>
    </xf>
    <xf numFmtId="176" fontId="0" fillId="4" borderId="10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5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topLeftCell="A2" zoomScale="70" zoomScaleNormal="80" zoomScaleSheetLayoutView="70" workbookViewId="0">
      <pane ySplit="5" topLeftCell="A7" activePane="bottomLeft" state="frozen"/>
      <selection activeCell="A2" sqref="A2"/>
      <selection pane="bottomLeft" activeCell="A20" sqref="A20:U20"/>
    </sheetView>
  </sheetViews>
  <sheetFormatPr defaultRowHeight="16.5"/>
  <cols>
    <col min="1" max="1" width="8.75" customWidth="1"/>
    <col min="2" max="2" width="9.375" customWidth="1"/>
    <col min="3" max="3" width="14.25" style="1" bestFit="1" customWidth="1"/>
    <col min="4" max="4" width="24.625" style="1" customWidth="1"/>
    <col min="5" max="5" width="11.25" style="1" customWidth="1"/>
    <col min="6" max="6" width="10.875" style="1" customWidth="1"/>
    <col min="7" max="7" width="16.375" style="1" customWidth="1"/>
    <col min="8" max="8" width="11.625" style="1" customWidth="1"/>
    <col min="9" max="9" width="23.5" style="1" customWidth="1"/>
    <col min="10" max="11" width="12" style="1" customWidth="1"/>
    <col min="12" max="12" width="14.125" style="1" customWidth="1"/>
    <col min="13" max="13" width="15.375" style="1" customWidth="1"/>
    <col min="14" max="14" width="13.75" style="1" customWidth="1"/>
    <col min="15" max="15" width="14.5" style="1" customWidth="1"/>
    <col min="16" max="16" width="19" style="1" customWidth="1"/>
    <col min="17" max="17" width="19" customWidth="1"/>
    <col min="18" max="18" width="23.375" customWidth="1"/>
    <col min="19" max="19" width="23.125" customWidth="1"/>
    <col min="20" max="20" width="19.125" customWidth="1"/>
    <col min="21" max="21" width="21.375" style="1" customWidth="1"/>
    <col min="22" max="22" width="19.625" customWidth="1"/>
  </cols>
  <sheetData>
    <row r="1" spans="1:23" ht="69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3" ht="32.25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3" ht="27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1"/>
      <c r="Q3" s="55"/>
      <c r="R3" s="55"/>
      <c r="U3" s="53" t="s">
        <v>77</v>
      </c>
      <c r="V3" s="53"/>
    </row>
    <row r="4" spans="1:23" s="2" customFormat="1" ht="29.25" customHeight="1">
      <c r="A4" s="56" t="s">
        <v>3</v>
      </c>
      <c r="B4" s="56" t="s">
        <v>4</v>
      </c>
      <c r="C4" s="56" t="s">
        <v>2</v>
      </c>
      <c r="D4" s="56"/>
      <c r="E4" s="46" t="s">
        <v>7</v>
      </c>
      <c r="F4" s="46" t="s">
        <v>38</v>
      </c>
      <c r="G4" s="46"/>
      <c r="H4" s="46" t="s">
        <v>39</v>
      </c>
      <c r="I4" s="46"/>
      <c r="J4" s="46" t="s">
        <v>40</v>
      </c>
      <c r="K4" s="46"/>
      <c r="L4" s="46"/>
      <c r="M4" s="46"/>
      <c r="N4" s="46"/>
      <c r="O4" s="47"/>
      <c r="P4" s="50" t="s">
        <v>44</v>
      </c>
      <c r="Q4" s="52" t="s">
        <v>10</v>
      </c>
      <c r="R4" s="46" t="s">
        <v>11</v>
      </c>
      <c r="S4" s="46" t="s">
        <v>8</v>
      </c>
      <c r="T4" s="46" t="s">
        <v>9</v>
      </c>
      <c r="U4" s="46" t="s">
        <v>45</v>
      </c>
      <c r="V4" s="42" t="s">
        <v>76</v>
      </c>
    </row>
    <row r="5" spans="1:23" s="2" customFormat="1" ht="15" customHeight="1" thickBot="1">
      <c r="A5" s="56"/>
      <c r="B5" s="56"/>
      <c r="C5" s="56"/>
      <c r="D5" s="56"/>
      <c r="E5" s="56"/>
      <c r="F5" s="46"/>
      <c r="G5" s="46"/>
      <c r="H5" s="46"/>
      <c r="I5" s="46"/>
      <c r="J5" s="46"/>
      <c r="K5" s="46"/>
      <c r="L5" s="48"/>
      <c r="M5" s="48"/>
      <c r="N5" s="46"/>
      <c r="O5" s="49"/>
      <c r="P5" s="51"/>
      <c r="Q5" s="52"/>
      <c r="R5" s="46"/>
      <c r="S5" s="46"/>
      <c r="T5" s="46"/>
      <c r="U5" s="46"/>
      <c r="V5" s="43"/>
    </row>
    <row r="6" spans="1:23" s="2" customFormat="1" ht="60" customHeight="1">
      <c r="A6" s="42"/>
      <c r="B6" s="42"/>
      <c r="C6" s="41" t="s">
        <v>0</v>
      </c>
      <c r="D6" s="41" t="s">
        <v>1</v>
      </c>
      <c r="E6" s="42"/>
      <c r="F6" s="36" t="s">
        <v>6</v>
      </c>
      <c r="G6" s="36" t="s">
        <v>5</v>
      </c>
      <c r="H6" s="36" t="s">
        <v>6</v>
      </c>
      <c r="I6" s="36" t="s">
        <v>5</v>
      </c>
      <c r="J6" s="36" t="s">
        <v>35</v>
      </c>
      <c r="K6" s="57" t="s">
        <v>36</v>
      </c>
      <c r="L6" s="58" t="s">
        <v>18</v>
      </c>
      <c r="M6" s="59" t="s">
        <v>37</v>
      </c>
      <c r="N6" s="60" t="s">
        <v>19</v>
      </c>
      <c r="O6" s="59" t="s">
        <v>42</v>
      </c>
      <c r="P6" s="61"/>
      <c r="Q6" s="62"/>
      <c r="R6" s="48"/>
      <c r="S6" s="48"/>
      <c r="T6" s="48"/>
      <c r="U6" s="48"/>
      <c r="V6" s="43"/>
    </row>
    <row r="7" spans="1:23" s="8" customFormat="1" ht="37.5" customHeight="1">
      <c r="A7" s="6" t="s">
        <v>20</v>
      </c>
      <c r="B7" s="6" t="s">
        <v>21</v>
      </c>
      <c r="C7" s="6">
        <v>5</v>
      </c>
      <c r="D7" s="17"/>
      <c r="E7" s="6">
        <f>SUM(E8:E12)</f>
        <v>26</v>
      </c>
      <c r="F7" s="6"/>
      <c r="G7" s="6"/>
      <c r="H7" s="6"/>
      <c r="I7" s="6"/>
      <c r="J7" s="6"/>
      <c r="K7" s="6"/>
      <c r="L7" s="70"/>
      <c r="M7" s="70"/>
      <c r="N7" s="6"/>
      <c r="O7" s="70"/>
      <c r="P7" s="70"/>
      <c r="Q7" s="18">
        <f t="shared" ref="L7:R7" si="0">SUM(Q8:Q12)</f>
        <v>69250000</v>
      </c>
      <c r="R7" s="18">
        <f t="shared" si="0"/>
        <v>8500000</v>
      </c>
      <c r="S7" s="7"/>
      <c r="T7" s="7"/>
      <c r="U7" s="7"/>
      <c r="V7" s="71"/>
    </row>
    <row r="8" spans="1:23" s="9" customFormat="1" ht="37.5" hidden="1" customHeight="1">
      <c r="A8" s="37" t="s">
        <v>22</v>
      </c>
      <c r="B8" s="37" t="s">
        <v>23</v>
      </c>
      <c r="C8" s="37" t="s">
        <v>24</v>
      </c>
      <c r="D8" s="38" t="s">
        <v>25</v>
      </c>
      <c r="E8" s="37">
        <v>4</v>
      </c>
      <c r="F8" s="19"/>
      <c r="G8" s="19"/>
      <c r="H8" s="37">
        <v>4</v>
      </c>
      <c r="I8" s="38" t="s">
        <v>12</v>
      </c>
      <c r="J8" s="38">
        <f>K8+L8+M8+N8+O8</f>
        <v>4</v>
      </c>
      <c r="K8" s="38"/>
      <c r="L8" s="72"/>
      <c r="M8" s="72">
        <v>4</v>
      </c>
      <c r="N8" s="38"/>
      <c r="O8" s="72"/>
      <c r="P8" s="72"/>
      <c r="Q8" s="20">
        <v>8000000</v>
      </c>
      <c r="R8" s="20">
        <v>8500000</v>
      </c>
      <c r="S8" s="38" t="s">
        <v>26</v>
      </c>
      <c r="T8" s="38" t="s">
        <v>27</v>
      </c>
      <c r="U8" s="22" t="s">
        <v>28</v>
      </c>
      <c r="V8" s="3"/>
    </row>
    <row r="9" spans="1:23" s="9" customFormat="1" ht="37.5" customHeight="1">
      <c r="A9" s="37" t="s">
        <v>22</v>
      </c>
      <c r="B9" s="37" t="s">
        <v>23</v>
      </c>
      <c r="C9" s="37" t="s">
        <v>29</v>
      </c>
      <c r="D9" s="37" t="s">
        <v>30</v>
      </c>
      <c r="E9" s="37">
        <v>11</v>
      </c>
      <c r="F9" s="19"/>
      <c r="G9" s="19"/>
      <c r="H9" s="37">
        <v>11</v>
      </c>
      <c r="I9" s="38" t="s">
        <v>12</v>
      </c>
      <c r="J9" s="38">
        <f t="shared" ref="J9:J12" si="1">K9+L9+M9+N9+O9</f>
        <v>11</v>
      </c>
      <c r="K9" s="38"/>
      <c r="L9" s="72"/>
      <c r="M9" s="72">
        <v>11</v>
      </c>
      <c r="N9" s="37"/>
      <c r="O9" s="70"/>
      <c r="P9" s="70"/>
      <c r="Q9" s="20">
        <v>22000000</v>
      </c>
      <c r="R9" s="35"/>
      <c r="S9" s="39"/>
      <c r="T9" s="39"/>
      <c r="U9" s="40"/>
      <c r="V9" s="3"/>
    </row>
    <row r="10" spans="1:23" s="9" customFormat="1" ht="37.5" customHeight="1">
      <c r="A10" s="37" t="s">
        <v>22</v>
      </c>
      <c r="B10" s="37" t="s">
        <v>23</v>
      </c>
      <c r="C10" s="37" t="s">
        <v>31</v>
      </c>
      <c r="D10" s="37" t="s">
        <v>32</v>
      </c>
      <c r="E10" s="37">
        <v>2</v>
      </c>
      <c r="F10" s="19"/>
      <c r="G10" s="19"/>
      <c r="H10" s="37">
        <v>2</v>
      </c>
      <c r="I10" s="38" t="s">
        <v>12</v>
      </c>
      <c r="J10" s="38">
        <f t="shared" si="1"/>
        <v>2</v>
      </c>
      <c r="K10" s="38"/>
      <c r="L10" s="72"/>
      <c r="M10" s="72">
        <v>2</v>
      </c>
      <c r="N10" s="37"/>
      <c r="O10" s="70"/>
      <c r="P10" s="70"/>
      <c r="Q10" s="20">
        <v>4000000</v>
      </c>
      <c r="R10" s="35"/>
      <c r="S10" s="39"/>
      <c r="T10" s="39"/>
      <c r="U10" s="40"/>
      <c r="V10" s="3"/>
    </row>
    <row r="11" spans="1:23" s="9" customFormat="1" ht="37.5" hidden="1" customHeight="1">
      <c r="A11" s="37" t="s">
        <v>22</v>
      </c>
      <c r="B11" s="37" t="s">
        <v>13</v>
      </c>
      <c r="C11" s="37" t="s">
        <v>33</v>
      </c>
      <c r="D11" s="37" t="s">
        <v>14</v>
      </c>
      <c r="E11" s="37">
        <v>4</v>
      </c>
      <c r="F11" s="19"/>
      <c r="G11" s="19"/>
      <c r="H11" s="37">
        <v>4</v>
      </c>
      <c r="I11" s="38" t="s">
        <v>34</v>
      </c>
      <c r="J11" s="38">
        <f t="shared" si="1"/>
        <v>4</v>
      </c>
      <c r="K11" s="38"/>
      <c r="L11" s="72">
        <v>4</v>
      </c>
      <c r="M11" s="72"/>
      <c r="N11" s="37"/>
      <c r="O11" s="70"/>
      <c r="P11" s="70"/>
      <c r="Q11" s="20">
        <v>20000000</v>
      </c>
      <c r="R11" s="20"/>
      <c r="S11" s="38"/>
      <c r="T11" s="38"/>
      <c r="U11" s="38"/>
      <c r="V11" s="3"/>
    </row>
    <row r="12" spans="1:23" s="9" customFormat="1" ht="37.5" customHeight="1">
      <c r="A12" s="37" t="s">
        <v>22</v>
      </c>
      <c r="B12" s="37" t="s">
        <v>15</v>
      </c>
      <c r="C12" s="37" t="s">
        <v>16</v>
      </c>
      <c r="D12" s="37" t="s">
        <v>17</v>
      </c>
      <c r="E12" s="37">
        <v>5</v>
      </c>
      <c r="F12" s="19"/>
      <c r="G12" s="19"/>
      <c r="H12" s="37">
        <v>5</v>
      </c>
      <c r="I12" s="38" t="s">
        <v>46</v>
      </c>
      <c r="J12" s="38">
        <f t="shared" si="1"/>
        <v>5</v>
      </c>
      <c r="K12" s="38"/>
      <c r="L12" s="72"/>
      <c r="M12" s="72">
        <v>5</v>
      </c>
      <c r="N12" s="37"/>
      <c r="O12" s="70"/>
      <c r="P12" s="70"/>
      <c r="Q12" s="20">
        <v>15250000</v>
      </c>
      <c r="R12" s="35"/>
      <c r="S12" s="39"/>
      <c r="T12" s="39"/>
      <c r="U12" s="39"/>
      <c r="V12" s="3"/>
    </row>
    <row r="13" spans="1:23" s="13" customFormat="1" ht="37.5" hidden="1" customHeight="1">
      <c r="A13" s="63" t="s">
        <v>47</v>
      </c>
      <c r="B13" s="63" t="s">
        <v>21</v>
      </c>
      <c r="C13" s="63">
        <v>1</v>
      </c>
      <c r="D13" s="63"/>
      <c r="E13" s="63">
        <v>9</v>
      </c>
      <c r="F13" s="64"/>
      <c r="G13" s="64"/>
      <c r="H13" s="64">
        <v>9</v>
      </c>
      <c r="I13" s="64"/>
      <c r="J13" s="63">
        <f>K13+L13+M13+N13+O13</f>
        <v>9</v>
      </c>
      <c r="K13" s="65">
        <f t="shared" ref="K13:P13" si="2">SUM(K14)</f>
        <v>0</v>
      </c>
      <c r="L13" s="66">
        <f t="shared" si="2"/>
        <v>0</v>
      </c>
      <c r="M13" s="66">
        <f t="shared" si="2"/>
        <v>9</v>
      </c>
      <c r="N13" s="67">
        <f t="shared" si="2"/>
        <v>0</v>
      </c>
      <c r="O13" s="66">
        <f t="shared" si="2"/>
        <v>0</v>
      </c>
      <c r="P13" s="66">
        <f t="shared" si="2"/>
        <v>9</v>
      </c>
      <c r="Q13" s="68">
        <f>Q14</f>
        <v>25000000</v>
      </c>
      <c r="R13" s="69">
        <f>R14</f>
        <v>25000000</v>
      </c>
      <c r="S13" s="64"/>
      <c r="T13" s="64"/>
      <c r="U13" s="64"/>
      <c r="V13" s="11"/>
      <c r="W13" s="11"/>
    </row>
    <row r="14" spans="1:23" s="9" customFormat="1" ht="37.5" hidden="1" customHeight="1">
      <c r="A14" s="23" t="s">
        <v>48</v>
      </c>
      <c r="B14" s="23" t="s">
        <v>49</v>
      </c>
      <c r="C14" s="23" t="s">
        <v>50</v>
      </c>
      <c r="D14" s="23" t="s">
        <v>51</v>
      </c>
      <c r="E14" s="23">
        <v>9</v>
      </c>
      <c r="F14" s="21"/>
      <c r="G14" s="21"/>
      <c r="H14" s="21">
        <v>9</v>
      </c>
      <c r="I14" s="21" t="s">
        <v>52</v>
      </c>
      <c r="J14" s="21">
        <f t="shared" ref="J14:J19" si="3">K14+L14+M14+N14+O14</f>
        <v>9</v>
      </c>
      <c r="K14" s="24"/>
      <c r="L14" s="26"/>
      <c r="M14" s="26">
        <v>9</v>
      </c>
      <c r="N14" s="33"/>
      <c r="O14" s="25"/>
      <c r="P14" s="25">
        <v>9</v>
      </c>
      <c r="Q14" s="30">
        <v>25000000</v>
      </c>
      <c r="R14" s="12">
        <v>25000000</v>
      </c>
      <c r="S14" s="21" t="s">
        <v>53</v>
      </c>
      <c r="T14" s="22" t="s">
        <v>54</v>
      </c>
      <c r="U14" s="22" t="s">
        <v>55</v>
      </c>
    </row>
    <row r="15" spans="1:23" s="13" customFormat="1" ht="37.5" hidden="1" customHeight="1">
      <c r="A15" s="6" t="s">
        <v>56</v>
      </c>
      <c r="B15" s="6" t="s">
        <v>21</v>
      </c>
      <c r="C15" s="6">
        <v>4</v>
      </c>
      <c r="D15" s="6"/>
      <c r="E15" s="6">
        <f>SUM(E16:E19)</f>
        <v>42</v>
      </c>
      <c r="F15" s="6"/>
      <c r="G15" s="7"/>
      <c r="H15" s="6">
        <f>SUM(H16:H19)</f>
        <v>42</v>
      </c>
      <c r="I15" s="7"/>
      <c r="J15" s="6">
        <f>K15+L15+M15+N15+O15</f>
        <v>42</v>
      </c>
      <c r="K15" s="15">
        <f t="shared" ref="K15:R15" si="4">SUM(K16:K19)</f>
        <v>0</v>
      </c>
      <c r="L15" s="26">
        <f t="shared" si="4"/>
        <v>26</v>
      </c>
      <c r="M15" s="26">
        <f t="shared" si="4"/>
        <v>0</v>
      </c>
      <c r="N15" s="34">
        <f t="shared" si="4"/>
        <v>0</v>
      </c>
      <c r="O15" s="26">
        <f t="shared" si="4"/>
        <v>16</v>
      </c>
      <c r="P15" s="26">
        <f t="shared" si="4"/>
        <v>0</v>
      </c>
      <c r="Q15" s="29">
        <f t="shared" si="4"/>
        <v>60800000</v>
      </c>
      <c r="R15" s="10">
        <f t="shared" si="4"/>
        <v>0</v>
      </c>
      <c r="S15" s="7"/>
      <c r="T15" s="7"/>
      <c r="U15" s="7"/>
      <c r="V15" s="11"/>
      <c r="W15" s="11"/>
    </row>
    <row r="16" spans="1:23" s="9" customFormat="1" ht="37.5" hidden="1" customHeight="1">
      <c r="A16" s="23" t="s">
        <v>56</v>
      </c>
      <c r="B16" s="23" t="s">
        <v>57</v>
      </c>
      <c r="C16" s="23" t="s">
        <v>58</v>
      </c>
      <c r="D16" s="21" t="s">
        <v>59</v>
      </c>
      <c r="E16" s="23">
        <v>6</v>
      </c>
      <c r="F16" s="21"/>
      <c r="G16" s="21"/>
      <c r="H16" s="21">
        <v>6</v>
      </c>
      <c r="I16" s="21" t="s">
        <v>60</v>
      </c>
      <c r="J16" s="21">
        <f t="shared" si="3"/>
        <v>6</v>
      </c>
      <c r="K16" s="24"/>
      <c r="L16" s="26">
        <v>6</v>
      </c>
      <c r="M16" s="25"/>
      <c r="N16" s="32"/>
      <c r="O16" s="26"/>
      <c r="P16" s="26"/>
      <c r="Q16" s="28">
        <v>9600000</v>
      </c>
      <c r="R16" s="5"/>
      <c r="S16" s="23" t="s">
        <v>61</v>
      </c>
      <c r="T16" s="23" t="s">
        <v>62</v>
      </c>
      <c r="U16" s="23" t="s">
        <v>63</v>
      </c>
    </row>
    <row r="17" spans="1:21" s="9" customFormat="1" ht="37.5" hidden="1" customHeight="1">
      <c r="A17" s="23" t="s">
        <v>56</v>
      </c>
      <c r="B17" s="23" t="s">
        <v>57</v>
      </c>
      <c r="C17" s="23" t="s">
        <v>64</v>
      </c>
      <c r="D17" s="21" t="s">
        <v>65</v>
      </c>
      <c r="E17" s="23">
        <v>6</v>
      </c>
      <c r="F17" s="21"/>
      <c r="G17" s="21"/>
      <c r="H17" s="21">
        <v>6</v>
      </c>
      <c r="I17" s="21" t="s">
        <v>60</v>
      </c>
      <c r="J17" s="21">
        <f t="shared" si="3"/>
        <v>6</v>
      </c>
      <c r="K17" s="24"/>
      <c r="L17" s="26">
        <v>6</v>
      </c>
      <c r="M17" s="25"/>
      <c r="N17" s="32"/>
      <c r="O17" s="26"/>
      <c r="P17" s="26"/>
      <c r="Q17" s="28">
        <v>9600000</v>
      </c>
      <c r="R17" s="5"/>
      <c r="S17" s="23" t="s">
        <v>61</v>
      </c>
      <c r="T17" s="23" t="s">
        <v>62</v>
      </c>
      <c r="U17" s="23" t="s">
        <v>63</v>
      </c>
    </row>
    <row r="18" spans="1:21" s="9" customFormat="1" ht="37.5" hidden="1" customHeight="1">
      <c r="A18" s="23" t="s">
        <v>56</v>
      </c>
      <c r="B18" s="23" t="s">
        <v>57</v>
      </c>
      <c r="C18" s="23" t="s">
        <v>66</v>
      </c>
      <c r="D18" s="21" t="s">
        <v>67</v>
      </c>
      <c r="E18" s="23">
        <v>14</v>
      </c>
      <c r="F18" s="21"/>
      <c r="G18" s="21"/>
      <c r="H18" s="21">
        <v>14</v>
      </c>
      <c r="I18" s="21" t="s">
        <v>60</v>
      </c>
      <c r="J18" s="21">
        <f t="shared" si="3"/>
        <v>14</v>
      </c>
      <c r="K18" s="24"/>
      <c r="L18" s="26">
        <v>14</v>
      </c>
      <c r="M18" s="25"/>
      <c r="N18" s="32"/>
      <c r="O18" s="26"/>
      <c r="P18" s="26"/>
      <c r="Q18" s="28">
        <v>22400000</v>
      </c>
      <c r="R18" s="5"/>
      <c r="S18" s="23" t="s">
        <v>61</v>
      </c>
      <c r="T18" s="23" t="s">
        <v>62</v>
      </c>
      <c r="U18" s="23" t="s">
        <v>63</v>
      </c>
    </row>
    <row r="19" spans="1:21" s="9" customFormat="1" ht="37.5" hidden="1" customHeight="1" thickBot="1">
      <c r="A19" s="23" t="s">
        <v>56</v>
      </c>
      <c r="B19" s="23" t="s">
        <v>68</v>
      </c>
      <c r="C19" s="23" t="s">
        <v>69</v>
      </c>
      <c r="D19" s="23" t="s">
        <v>70</v>
      </c>
      <c r="E19" s="23">
        <v>16</v>
      </c>
      <c r="F19" s="21"/>
      <c r="G19" s="21"/>
      <c r="H19" s="21">
        <v>16</v>
      </c>
      <c r="I19" s="21" t="s">
        <v>71</v>
      </c>
      <c r="J19" s="21">
        <f t="shared" si="3"/>
        <v>16</v>
      </c>
      <c r="K19" s="16"/>
      <c r="L19" s="27">
        <v>0</v>
      </c>
      <c r="M19" s="27"/>
      <c r="N19" s="33"/>
      <c r="O19" s="27">
        <v>16</v>
      </c>
      <c r="P19" s="27"/>
      <c r="Q19" s="28">
        <v>19200000</v>
      </c>
      <c r="R19" s="5"/>
      <c r="S19" s="23" t="s">
        <v>72</v>
      </c>
      <c r="T19" s="14" t="s">
        <v>73</v>
      </c>
      <c r="U19" s="23" t="s">
        <v>74</v>
      </c>
    </row>
    <row r="20" spans="1:21" ht="136.5" customHeight="1">
      <c r="A20" s="44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</sheetData>
  <mergeCells count="19">
    <mergeCell ref="U3:V3"/>
    <mergeCell ref="A1:U1"/>
    <mergeCell ref="A2:U2"/>
    <mergeCell ref="Q3:R3"/>
    <mergeCell ref="A4:A6"/>
    <mergeCell ref="B4:B6"/>
    <mergeCell ref="C4:D5"/>
    <mergeCell ref="E4:E6"/>
    <mergeCell ref="F4:G5"/>
    <mergeCell ref="H4:I5"/>
    <mergeCell ref="J4:O5"/>
    <mergeCell ref="P4:P6"/>
    <mergeCell ref="Q4:Q6"/>
    <mergeCell ref="R4:R6"/>
    <mergeCell ref="S4:S6"/>
    <mergeCell ref="T4:T6"/>
    <mergeCell ref="U4:U6"/>
    <mergeCell ref="V4:V6"/>
    <mergeCell ref="A20:U20"/>
  </mergeCells>
  <phoneticPr fontId="1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36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긴급보수비지원</vt:lpstr>
      <vt:lpstr>긴급보수비지원!Print_Area</vt:lpstr>
      <vt:lpstr>긴급보수비지원!Print_Titles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2014-12-09T04:40:03Z</cp:lastPrinted>
  <dcterms:created xsi:type="dcterms:W3CDTF">2014-08-13T08:13:20Z</dcterms:created>
  <dcterms:modified xsi:type="dcterms:W3CDTF">2015-06-01T04:22:11Z</dcterms:modified>
</cp:coreProperties>
</file>