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\Desktop\순환용임대주택\답십리 17\서식\"/>
    </mc:Choice>
  </mc:AlternateContent>
  <bookViews>
    <workbookView xWindow="0" yWindow="0" windowWidth="38400" windowHeight="17130"/>
  </bookViews>
  <sheets>
    <sheet name="Sheet1" sheetId="1" r:id="rId1"/>
    <sheet name="Sheet2" sheetId="2" r:id="rId2"/>
  </sheets>
  <definedNames>
    <definedName name="_xlnm._FilterDatabase" localSheetId="0" hidden="1">Sheet1!$L$1:$L$495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148" i="1"/>
  <c r="G148" i="1"/>
  <c r="D504" i="1" l="1"/>
  <c r="AA15" i="1"/>
  <c r="AA7" i="1"/>
  <c r="AA8" i="1" s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F147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49" i="1"/>
  <c r="AA9" i="1" l="1"/>
  <c r="G48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" i="1"/>
  <c r="AA10" i="1" l="1"/>
</calcChain>
</file>

<file path=xl/sharedStrings.xml><?xml version="1.0" encoding="utf-8"?>
<sst xmlns="http://schemas.openxmlformats.org/spreadsheetml/2006/main" count="461" uniqueCount="237">
  <si>
    <t>연번</t>
    <phoneticPr fontId="1" type="noConversion"/>
  </si>
  <si>
    <t>단지명</t>
    <phoneticPr fontId="1" type="noConversion"/>
  </si>
  <si>
    <t>공급면적(㎡)</t>
    <phoneticPr fontId="1" type="noConversion"/>
  </si>
  <si>
    <t>전용면적(㎡)</t>
    <phoneticPr fontId="1" type="noConversion"/>
  </si>
  <si>
    <t>세대수</t>
    <phoneticPr fontId="1" type="noConversion"/>
  </si>
  <si>
    <t>임대보증금</t>
    <phoneticPr fontId="1" type="noConversion"/>
  </si>
  <si>
    <t>월임대료</t>
    <phoneticPr fontId="1" type="noConversion"/>
  </si>
  <si>
    <t>공가수</t>
    <phoneticPr fontId="1" type="noConversion"/>
  </si>
  <si>
    <t>대기자수</t>
    <phoneticPr fontId="1" type="noConversion"/>
  </si>
  <si>
    <t>동대문구</t>
    <phoneticPr fontId="1" type="noConversion"/>
  </si>
  <si>
    <t>제기한신</t>
    <phoneticPr fontId="1" type="noConversion"/>
  </si>
  <si>
    <t>래미안위브(답십리16)</t>
    <phoneticPr fontId="1" type="noConversion"/>
  </si>
  <si>
    <t>래미안아름숲(전농6)</t>
    <phoneticPr fontId="1" type="noConversion"/>
  </si>
  <si>
    <t>래미안아름숲(전농6)</t>
    <phoneticPr fontId="1" type="noConversion"/>
  </si>
  <si>
    <t>휘경센트레빌(휘경2)</t>
    <phoneticPr fontId="1" type="noConversion"/>
  </si>
  <si>
    <t>답십리동아(답십리8)</t>
    <phoneticPr fontId="1" type="noConversion"/>
  </si>
  <si>
    <t>래미안용두1차</t>
    <phoneticPr fontId="1" type="noConversion"/>
  </si>
  <si>
    <t>용두두산위브</t>
    <phoneticPr fontId="1" type="noConversion"/>
  </si>
  <si>
    <t>답십리래미안</t>
    <phoneticPr fontId="1" type="noConversion"/>
  </si>
  <si>
    <t>공급면적(평)</t>
    <phoneticPr fontId="1" type="noConversion"/>
  </si>
  <si>
    <t>전용면적(평)</t>
    <phoneticPr fontId="1" type="noConversion"/>
  </si>
  <si>
    <t>1평 = 3.305785㎡</t>
    <phoneticPr fontId="1" type="noConversion"/>
  </si>
  <si>
    <t>이문대림(이문3)</t>
  </si>
  <si>
    <t>답십리두산(답십리9)</t>
  </si>
  <si>
    <t>이문쌍용</t>
  </si>
  <si>
    <t>답십리대우(답십리11)</t>
  </si>
  <si>
    <t>답십리대림(답십리10)</t>
  </si>
  <si>
    <t>홍릉동부(청량리5)</t>
  </si>
  <si>
    <t>청량리한신(청량리4)</t>
  </si>
  <si>
    <t>전농동아(답십리6-4)</t>
  </si>
  <si>
    <t>래미안미드카운티(답십리18구역)</t>
  </si>
  <si>
    <t>이문현대(이문1)</t>
  </si>
  <si>
    <t>답십리청솔우성(답십리7)</t>
  </si>
  <si>
    <t>전농삼성(전농5)</t>
  </si>
  <si>
    <t>전농SK(전농4)</t>
  </si>
  <si>
    <t>이문중앙하이츠빌(이문4)</t>
  </si>
  <si>
    <t>래미안크래시티(전농7)</t>
  </si>
  <si>
    <t>용두4구역</t>
  </si>
  <si>
    <t>동대문롯데캐슬노블레스(전농11구역)</t>
  </si>
  <si>
    <t>휘경 SK VIEW아파트(휘경2구역)</t>
  </si>
  <si>
    <t>브라운스톤휘경(휘경4)</t>
  </si>
  <si>
    <t>답십리파크자이아파트(답십리14구역)</t>
  </si>
  <si>
    <t>전용면적 60미만 공가</t>
    <phoneticPr fontId="1" type="noConversion"/>
  </si>
  <si>
    <t>전용면적 85미만 공가</t>
    <phoneticPr fontId="1" type="noConversion"/>
  </si>
  <si>
    <t>전용면적 85이상 공가</t>
    <phoneticPr fontId="1" type="noConversion"/>
  </si>
  <si>
    <t>합계</t>
    <phoneticPr fontId="1" type="noConversion"/>
  </si>
  <si>
    <t>구</t>
    <phoneticPr fontId="1" type="noConversion"/>
  </si>
  <si>
    <t>서울 동대문구 고산자로 534 / 제기동 1212</t>
    <phoneticPr fontId="1" type="noConversion"/>
  </si>
  <si>
    <t>도로명주소 / 지번주소</t>
    <phoneticPr fontId="1" type="noConversion"/>
  </si>
  <si>
    <t>서울 동대문구 답십리로 130 / 답십리동 1003</t>
    <phoneticPr fontId="1" type="noConversion"/>
  </si>
  <si>
    <t>서울 동대문구 전농로16길 51 / 전농동 688</t>
    <phoneticPr fontId="1" type="noConversion"/>
  </si>
  <si>
    <t>서울 동대문구 외대역동로 14 / 휘경동 367</t>
    <phoneticPr fontId="1" type="noConversion"/>
  </si>
  <si>
    <t>서울 동대문구 한천로11길 10-1 / 답십리동 10</t>
    <phoneticPr fontId="1" type="noConversion"/>
  </si>
  <si>
    <t>서울특별시 동대문구 고산자로 29길 18 / 용두동 792-1</t>
    <phoneticPr fontId="1" type="noConversion"/>
  </si>
  <si>
    <t>서울 동대문구 정릉천동로 16 / 용두동 791</t>
    <phoneticPr fontId="1" type="noConversion"/>
  </si>
  <si>
    <t>서울특별시 동대문구 한천로33길 11 / 답십리동 1000-1</t>
    <phoneticPr fontId="1" type="noConversion"/>
  </si>
  <si>
    <t>서울특별시 동대문구 이문로54길 16 / 이문동 225-1</t>
    <phoneticPr fontId="1" type="noConversion"/>
  </si>
  <si>
    <t>서울특별시 동대문구 답십리로56길 21-1 / 답십리동 990-1</t>
    <phoneticPr fontId="1" type="noConversion"/>
  </si>
  <si>
    <t>서울 동대문구 답십리로 130 / 답십리동 1003</t>
    <phoneticPr fontId="1" type="noConversion"/>
  </si>
  <si>
    <t>서울 동대문구 한천로58길 75-45 / 이문동 64-1</t>
    <phoneticPr fontId="1" type="noConversion"/>
  </si>
  <si>
    <t>서울특별시 동대문구 답십리로41길 7 / 답십리동 111-1</t>
    <phoneticPr fontId="1" type="noConversion"/>
  </si>
  <si>
    <t>서울특별시 동대문구 답십리로60길 38 / 답십리동 808</t>
    <phoneticPr fontId="1" type="noConversion"/>
  </si>
  <si>
    <t>서울특별시 동대문구 제기로26길 26 / 청량리동 213</t>
    <phoneticPr fontId="1" type="noConversion"/>
  </si>
  <si>
    <t>서울특별시 동대문구 제기로 129 / 청량리동 59</t>
    <phoneticPr fontId="1" type="noConversion"/>
  </si>
  <si>
    <t>서울특별시 동대문구 서울시립대로 31 / 전농동 645-2</t>
    <phoneticPr fontId="1" type="noConversion"/>
  </si>
  <si>
    <t>서울특별시 동대문구 답십리로 141 / 답십리동 1013</t>
    <phoneticPr fontId="1" type="noConversion"/>
  </si>
  <si>
    <t>동대문구 한천로58길 135, 현대아파트 105동제2관리사무소 / 이문동 54-1</t>
    <phoneticPr fontId="1" type="noConversion"/>
  </si>
  <si>
    <t>서울 동대문구 답십리로57길 53 / 답십리2동 80-1</t>
    <phoneticPr fontId="1" type="noConversion"/>
  </si>
  <si>
    <t>서울특별시 동대문구 전농로 190 / 전농동 155-1</t>
    <phoneticPr fontId="1" type="noConversion"/>
  </si>
  <si>
    <t>서울시 동대문구 사가정로 168 (전농동, SK아파트) / 전농동 20-424</t>
    <phoneticPr fontId="1" type="noConversion"/>
  </si>
  <si>
    <t>서울특별시 동대문구 휘경로11길 52 / 이문동 84-1</t>
    <phoneticPr fontId="1" type="noConversion"/>
  </si>
  <si>
    <t>서울특별시 동대문구 전농동 440-9</t>
  </si>
  <si>
    <t>서울특별시 동대문구 전농동 440-9</t>
    <phoneticPr fontId="1" type="noConversion"/>
  </si>
  <si>
    <t>서울특별시 동대문구 한빛로 73 / 용두동 794</t>
    <phoneticPr fontId="1" type="noConversion"/>
  </si>
  <si>
    <t>서울특별시 동대문구 답십리로23길 30 / 전농동 695</t>
    <phoneticPr fontId="1" type="noConversion"/>
  </si>
  <si>
    <t>서울특별시 동대문구 휘경로 60 / 휘경동 372</t>
    <phoneticPr fontId="1" type="noConversion"/>
  </si>
  <si>
    <t>서울특별시 동대문구 휘경로 60 / 휘경동 372</t>
    <phoneticPr fontId="1" type="noConversion"/>
  </si>
  <si>
    <t>서울 동대문구 망우로20길 86 / 휘경동 368</t>
    <phoneticPr fontId="1" type="noConversion"/>
  </si>
  <si>
    <t>서울특별시 동대문구 답십리로56길 105 / 답십리동 1014</t>
    <phoneticPr fontId="1" type="noConversion"/>
  </si>
  <si>
    <t>성북구</t>
  </si>
  <si>
    <t>길음뉴타운4단지</t>
  </si>
  <si>
    <t>래미안종암2차(종암4)</t>
  </si>
  <si>
    <t>길음동부(길음3)</t>
  </si>
  <si>
    <t>e편한세상(보문4)</t>
  </si>
  <si>
    <t>돈암5구역</t>
  </si>
  <si>
    <t>월곡3 SH-ville(월곡3)</t>
  </si>
  <si>
    <t>삼선SH-ville(삼선1)</t>
  </si>
  <si>
    <t>월곡2 SH-ville(월곡2)</t>
  </si>
  <si>
    <t>길음뉴타운3단지</t>
  </si>
  <si>
    <t>종암SK</t>
  </si>
  <si>
    <t>길음뉴타운8단지(길음8)</t>
  </si>
  <si>
    <t>돈암삼성(돈암3-2)</t>
  </si>
  <si>
    <t>래미안석관</t>
  </si>
  <si>
    <t>월곡두산</t>
  </si>
  <si>
    <t>정릉풍림(정릉4)</t>
  </si>
  <si>
    <t>상월곡동아(상월곡)</t>
  </si>
  <si>
    <t>돈암풍림(돈암3-3)</t>
  </si>
  <si>
    <t>래미안종암3차(종암5)</t>
  </si>
  <si>
    <t>길음뉴타운7단지(길음7)</t>
  </si>
  <si>
    <t>동소문한진</t>
  </si>
  <si>
    <t>종암2차SK뷰(종암6)</t>
  </si>
  <si>
    <t>길음뉴타운9단지(정릉길음9)</t>
  </si>
  <si>
    <t>길음SH-ville(길음5)</t>
  </si>
  <si>
    <t>보문3구역(보문파크뷰자이)</t>
  </si>
  <si>
    <t>종암SH-Ville</t>
  </si>
  <si>
    <t>래미안센터피스아파트(길음2구역)</t>
  </si>
  <si>
    <t>돈암정릉</t>
  </si>
  <si>
    <t>정릉10구역</t>
  </si>
  <si>
    <t>장위2구역</t>
  </si>
  <si>
    <t>퍼스트하이아파트(장위5구역)</t>
  </si>
  <si>
    <t>포레카운티아파트(장위1구역)</t>
  </si>
  <si>
    <t>래미안아트리치아파트(석관2구역)</t>
  </si>
  <si>
    <t>중랑구</t>
  </si>
  <si>
    <t>현대프레미어스엠코(상봉8)</t>
  </si>
  <si>
    <t>성동구</t>
  </si>
  <si>
    <t>서울숲2차푸르지오(금호14)</t>
  </si>
  <si>
    <t>금호벽산(금호6)</t>
  </si>
  <si>
    <t>행당한신(행당2)</t>
  </si>
  <si>
    <t>옥수극동그린(옥수5-2)</t>
  </si>
  <si>
    <t>래미안옥수리버젠(옥수12)</t>
  </si>
  <si>
    <t>서울숲행당푸르지오(행당5)</t>
  </si>
  <si>
    <t>래미안하이리버(금호17)</t>
  </si>
  <si>
    <t>래미안하이리버(금호19)</t>
  </si>
  <si>
    <t>옥수삼성(옥수9)</t>
  </si>
  <si>
    <t>행당대림(하왕2-1)</t>
  </si>
  <si>
    <t>금호대우(금호8)</t>
  </si>
  <si>
    <t>하왕금호베스트빌(하왕1-3)</t>
  </si>
  <si>
    <t>행당한진(금호1-6)</t>
  </si>
  <si>
    <t>청계벽산(하왕3)</t>
  </si>
  <si>
    <t>옥수하이츠(옥수8)</t>
  </si>
  <si>
    <t>하왕극동미라주(하왕5)</t>
  </si>
  <si>
    <t>왕십리텐즈힐2(왕십리뉴타운2)</t>
  </si>
  <si>
    <t>서울숲리버뷰자이(행당제6구역)</t>
  </si>
  <si>
    <t>금호파크힐스이편한세상아파트(금호제15)</t>
  </si>
  <si>
    <t>왕십리자이아파트(하왕1-5구역)</t>
  </si>
  <si>
    <t>옥수파크힐스(옥수13)</t>
  </si>
  <si>
    <t>왕십리센트라스(왕십리뉴타운3)</t>
  </si>
  <si>
    <t>힐스테이트서울숲리버(금호제20구역)</t>
  </si>
  <si>
    <t>신금호파크자이(금호13)</t>
  </si>
  <si>
    <t>금호자이2차(금호18)</t>
  </si>
  <si>
    <t>왕십리텐즈힐1(왕십리뉴타운1)</t>
  </si>
  <si>
    <t>행당두산위브</t>
  </si>
  <si>
    <t>노원구</t>
  </si>
  <si>
    <t>학여울청구A(하계2)</t>
  </si>
  <si>
    <t>양지대림1(중계4-1)</t>
  </si>
  <si>
    <t>양지대림2(중계4-2)</t>
  </si>
  <si>
    <t>상계불암대림(상계7)</t>
  </si>
  <si>
    <t>학여울청구B(하계2B)</t>
  </si>
  <si>
    <t>상계동아불암(상계3-1)</t>
  </si>
  <si>
    <t>상계불암현대(상계3-2)</t>
  </si>
  <si>
    <t>녹천역 두산위브(월계4구역)</t>
  </si>
  <si>
    <t>상계역센트럴푸르지오(상계4)</t>
  </si>
  <si>
    <t>서울 성북구 길음로 118 / 길음동 1281</t>
    <phoneticPr fontId="1" type="noConversion"/>
  </si>
  <si>
    <t>서울특별시 성북구 종암동 133-1 / 종암로23길 35</t>
    <phoneticPr fontId="1" type="noConversion"/>
  </si>
  <si>
    <t>서울특별시 성북구 숭인로2길 61 / 길음동 1278</t>
    <phoneticPr fontId="1" type="noConversion"/>
  </si>
  <si>
    <t>서울특별시 성북구 보문동 4 / 보문로 143</t>
    <phoneticPr fontId="1" type="noConversion"/>
  </si>
  <si>
    <t>서울 성북구 동소문로34길 73 / 돈암동 643</t>
    <phoneticPr fontId="1" type="noConversion"/>
  </si>
  <si>
    <t>서울 성북구 오패산로 90 / 하월곡동 225</t>
    <phoneticPr fontId="1" type="noConversion"/>
  </si>
  <si>
    <t>서울 성북구 보문로29다길 25-9 / 삼선동3가 115</t>
    <phoneticPr fontId="1" type="noConversion"/>
  </si>
  <si>
    <t>서울 성북구 회기로5길 142 월곡2에스에이치빌 / 하월곡동 226-1</t>
    <phoneticPr fontId="1" type="noConversion"/>
  </si>
  <si>
    <t>서울 성북구 길음로13길 39 / 길음동 1280-1</t>
    <phoneticPr fontId="1" type="noConversion"/>
  </si>
  <si>
    <t>서울 성북구 종암로24가길 53 / 종암동 104-1</t>
    <phoneticPr fontId="1" type="noConversion"/>
  </si>
  <si>
    <t>서울 성북구 길음로 33 / 길음동 1284</t>
    <phoneticPr fontId="1" type="noConversion"/>
  </si>
  <si>
    <t>서울특별시 성북구 동소문로34길 24 / 돈암동 15-1</t>
    <phoneticPr fontId="1" type="noConversion"/>
  </si>
  <si>
    <t>서울시 성북구 화랑로 214 / 석관동 407</t>
    <phoneticPr fontId="1" type="noConversion"/>
  </si>
  <si>
    <t>서울특별시 성북구 오패산로 46 / 하월곡동 222</t>
    <phoneticPr fontId="1" type="noConversion"/>
  </si>
  <si>
    <t>서울특별시 성북구 솔샘로25길 11-14 / 정릉동 239-5</t>
    <phoneticPr fontId="1" type="noConversion"/>
  </si>
  <si>
    <t>서울특별시 성북구 장월로1길 28 / 상월곡동 101</t>
    <phoneticPr fontId="1" type="noConversion"/>
  </si>
  <si>
    <t>서울특별시 성북구 북악산로 898 / 돈암동 632-1</t>
    <phoneticPr fontId="1" type="noConversion"/>
  </si>
  <si>
    <t>서울 성북구 종암로24가길 80 / 종암동 134</t>
    <phoneticPr fontId="1" type="noConversion"/>
  </si>
  <si>
    <t>서울특별시 성북구 길음로13길 22 / 길음동 1285</t>
    <phoneticPr fontId="1" type="noConversion"/>
  </si>
  <si>
    <t xml:space="preserve">서울특별시 성북구 성북로4길 52 / 돈암동 609-1 </t>
    <phoneticPr fontId="1" type="noConversion"/>
  </si>
  <si>
    <t>서울특별시 성북구 종암로24길 35 / 종암동 135</t>
    <phoneticPr fontId="1" type="noConversion"/>
  </si>
  <si>
    <t>서울특별시 성북구 길음로9길 50 / 길음동 1286</t>
    <phoneticPr fontId="1" type="noConversion"/>
  </si>
  <si>
    <t>서울특별시 성북구 길음로 74 / 길음동 1282</t>
    <phoneticPr fontId="1" type="noConversion"/>
  </si>
  <si>
    <t>서울특별시 성북구 보문사길 111 / 보문동6가 458</t>
    <phoneticPr fontId="1" type="noConversion"/>
  </si>
  <si>
    <t>서울특별시 성북구 종암로9길 71 / 종암동 131</t>
    <phoneticPr fontId="1" type="noConversion"/>
  </si>
  <si>
    <t>서울특별시 성북구 숭인로 50 / 길음동 498-1</t>
    <phoneticPr fontId="1" type="noConversion"/>
  </si>
  <si>
    <t>서울특별시 성북구 아리랑로 75 / 돈암동 644</t>
    <phoneticPr fontId="1" type="noConversion"/>
  </si>
  <si>
    <t>서울특별시 성북구 아리랑로19가길 20 / 정릉동 1037</t>
    <phoneticPr fontId="1" type="noConversion"/>
  </si>
  <si>
    <t>서울특별시 성북구 돌곶이로 220 / 장위동 319</t>
    <phoneticPr fontId="1" type="noConversion"/>
  </si>
  <si>
    <t>서울 성북구 장위동</t>
  </si>
  <si>
    <t>서울 성북구 장위동</t>
    <phoneticPr fontId="1" type="noConversion"/>
  </si>
  <si>
    <t>서울 성북구 장월로 160 / 장위동 144-24</t>
    <phoneticPr fontId="1" type="noConversion"/>
  </si>
  <si>
    <t>서울특별시 성북구 돌곶이로8길 22 / 석관동 410</t>
    <phoneticPr fontId="1" type="noConversion"/>
  </si>
  <si>
    <t>서울특별시 중랑구 망우로 353 / 상봉동 500</t>
    <phoneticPr fontId="1" type="noConversion"/>
  </si>
  <si>
    <t>서울특별시 성동구 금호로3길 11 / 금호동4가 235-1</t>
    <phoneticPr fontId="1" type="noConversion"/>
  </si>
  <si>
    <t>서울 성동구 금호로 100 / 금호동1가 633</t>
    <phoneticPr fontId="1" type="noConversion"/>
  </si>
  <si>
    <t>서울특별시 성동구 고산자로 164 / 행당동 349</t>
    <phoneticPr fontId="1" type="noConversion"/>
  </si>
  <si>
    <t>서울특별시 성동구 독서당로 175 / 옥수동 436</t>
    <phoneticPr fontId="1" type="noConversion"/>
  </si>
  <si>
    <t>서울특별시 성동구 매봉길 17 / 옥수동 562</t>
    <phoneticPr fontId="1" type="noConversion"/>
  </si>
  <si>
    <t>서울특별시 성동구 고산자로 177 / 행당동 376</t>
    <phoneticPr fontId="1" type="noConversion"/>
  </si>
  <si>
    <t>서울특별시 성동구 금호로 111 / 금호동2가 1216</t>
    <phoneticPr fontId="1" type="noConversion"/>
  </si>
  <si>
    <t>서울특별시 성동구 금호로 111 / 금호동2가 1216</t>
    <phoneticPr fontId="1" type="noConversion"/>
  </si>
  <si>
    <t>서울특별시 성동구 독서당로 218 / 옥수동 250</t>
    <phoneticPr fontId="1" type="noConversion"/>
  </si>
  <si>
    <t>서울특별시 성동구 행당로 79 / 행당동 347</t>
    <phoneticPr fontId="1" type="noConversion"/>
  </si>
  <si>
    <t>서울특별시 성동구 독서당로 272 / 금호동4가 800</t>
    <phoneticPr fontId="1" type="noConversion"/>
  </si>
  <si>
    <t>서울특별시 성동구 난계로 114-31 / 하왕십리동 1052</t>
    <phoneticPr fontId="1" type="noConversion"/>
  </si>
  <si>
    <t>서울특별시 성동구 행당로 82 / 행당동 346</t>
    <phoneticPr fontId="1" type="noConversion"/>
  </si>
  <si>
    <t>서울특별시 성동구 무학로 50 / 하왕십리동 258</t>
    <phoneticPr fontId="1" type="noConversion"/>
  </si>
  <si>
    <t>서울특별시 성동구 한림말길 50 / 옥수동 100</t>
    <phoneticPr fontId="1" type="noConversion"/>
  </si>
  <si>
    <t>서울특별시 성동구 난계로 73 / 하왕십리동 1058</t>
    <phoneticPr fontId="1" type="noConversion"/>
  </si>
  <si>
    <t>서울특별시 성동구 마장로 137 / 상왕십리동 811</t>
    <phoneticPr fontId="1" type="noConversion"/>
  </si>
  <si>
    <t>서울특별시 성동구 고산자로2길 65 / 행당동 380</t>
    <phoneticPr fontId="1" type="noConversion"/>
  </si>
  <si>
    <t>서울특별시 성동구 금호로 110 / 금호동1가 1824</t>
    <phoneticPr fontId="1" type="noConversion"/>
  </si>
  <si>
    <t>서울특별시 성동구 난계로 100 / 하왕십리동 1071</t>
    <phoneticPr fontId="1" type="noConversion"/>
  </si>
  <si>
    <t>서울특별시 성동구 매봉길 50 / 옥수동 528</t>
    <phoneticPr fontId="1" type="noConversion"/>
  </si>
  <si>
    <t>서울특별시 성동구 왕십리로 410 / 하왕십리동 1070</t>
    <phoneticPr fontId="1" type="noConversion"/>
  </si>
  <si>
    <t>서울특별시 성동구 독서당로 344 / 금호동4가 1553</t>
    <phoneticPr fontId="1" type="noConversion"/>
  </si>
  <si>
    <t>서울특별시 성동구 금호로 173 / 금호동2가 1</t>
    <phoneticPr fontId="1" type="noConversion"/>
  </si>
  <si>
    <t>서울특별시 성동구 금호산8길 14 / 금호동3가 700</t>
    <phoneticPr fontId="1" type="noConversion"/>
  </si>
  <si>
    <t>서울특별시 성동구 무학로 33 / 하왕십리동 1066</t>
    <phoneticPr fontId="1" type="noConversion"/>
  </si>
  <si>
    <t>서울특별시 성동구 고산자로14길 40 / 행당동 345</t>
    <phoneticPr fontId="1" type="noConversion"/>
  </si>
  <si>
    <t>서울특별시 노원구 동일로207길 186 / 하계동 354</t>
    <phoneticPr fontId="1" type="noConversion"/>
  </si>
  <si>
    <t>서울특별시 노원구 덕릉로73길 31 / 중계동 587-1</t>
    <phoneticPr fontId="1" type="noConversion"/>
  </si>
  <si>
    <t>서울특별시 노원구 덕릉로94가길 41 / 상계동 1290</t>
    <phoneticPr fontId="1" type="noConversion"/>
  </si>
  <si>
    <t>서울특별시 노원구 한글비석로 6 / 하계동 356</t>
    <phoneticPr fontId="1" type="noConversion"/>
  </si>
  <si>
    <t>서울특별시 노원구 덕릉로112길 13 / 상계동 1286</t>
    <phoneticPr fontId="1" type="noConversion"/>
  </si>
  <si>
    <t>서울특별시 노원구 덕릉로118길 27 / 상계동 1294</t>
    <phoneticPr fontId="1" type="noConversion"/>
  </si>
  <si>
    <t>서울특별시 노원구 마들로5길 25 / 월계동 950</t>
    <phoneticPr fontId="1" type="noConversion"/>
  </si>
  <si>
    <t>서울특별시 노원구 덕릉로77길 27 / 중계동 588-1</t>
    <phoneticPr fontId="1" type="noConversion"/>
  </si>
  <si>
    <t>서울 노원구 수락산로 12 / 상계동 140-107</t>
    <phoneticPr fontId="1" type="noConversion"/>
  </si>
  <si>
    <t>구</t>
    <phoneticPr fontId="1" type="noConversion"/>
  </si>
  <si>
    <t>동대문구</t>
    <phoneticPr fontId="1" type="noConversion"/>
  </si>
  <si>
    <t>성북구</t>
    <phoneticPr fontId="1" type="noConversion"/>
  </si>
  <si>
    <t>중랑구</t>
    <phoneticPr fontId="1" type="noConversion"/>
  </si>
  <si>
    <t>성동구</t>
    <phoneticPr fontId="1" type="noConversion"/>
  </si>
  <si>
    <t>노원구</t>
    <phoneticPr fontId="1" type="noConversion"/>
  </si>
  <si>
    <t>광진구</t>
    <phoneticPr fontId="1" type="noConversion"/>
  </si>
  <si>
    <t>래미안프리미어팰리스(자양4재정비촉진구역)</t>
    <phoneticPr fontId="1" type="noConversion"/>
  </si>
  <si>
    <t>서울특별시 광진구 아차산로 345 / 자양동 859</t>
    <phoneticPr fontId="1" type="noConversion"/>
  </si>
  <si>
    <t>공가수(보증금2500이하)</t>
    <phoneticPr fontId="1" type="noConversion"/>
  </si>
  <si>
    <t>광진구</t>
    <phoneticPr fontId="1" type="noConversion"/>
  </si>
  <si>
    <t>성북구</t>
    <phoneticPr fontId="1" type="noConversion"/>
  </si>
  <si>
    <t>합 계</t>
    <phoneticPr fontId="1" type="noConversion"/>
  </si>
  <si>
    <t>재개발임대주택 공가 현황</t>
    <phoneticPr fontId="1" type="noConversion"/>
  </si>
  <si>
    <t>(2020.04.07.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</si>
</sst>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);[Red]\(0.0\)"/>
    <numFmt numFmtId="178" formatCode="0.00_);[Red]\(0.00\)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4D4D4D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2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고딕"/>
      <family val="3"/>
      <charset val="129"/>
    </font>
    <font>
      <sz val="12"/>
      <color theme="1"/>
      <name val="맑은고딕"/>
      <family val="3"/>
      <charset val="129"/>
    </font>
    <font>
      <b/>
      <sz val="12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rgb="FFCACACA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176" fontId="8" fillId="0" borderId="5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0" fontId="8" fillId="0" borderId="21" xfId="0" applyFon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176" fontId="0" fillId="0" borderId="20" xfId="0" applyNumberFormat="1" applyBorder="1">
      <alignment vertical="center"/>
    </xf>
    <xf numFmtId="177" fontId="0" fillId="0" borderId="20" xfId="0" applyNumberFormat="1" applyBorder="1">
      <alignment vertical="center"/>
    </xf>
    <xf numFmtId="0" fontId="0" fillId="0" borderId="22" xfId="0" applyBorder="1">
      <alignment vertical="center"/>
    </xf>
    <xf numFmtId="0" fontId="6" fillId="0" borderId="11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4" fillId="3" borderId="5" xfId="0" applyNumberFormat="1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 wrapText="1"/>
    </xf>
    <xf numFmtId="178" fontId="4" fillId="3" borderId="5" xfId="0" applyNumberFormat="1" applyFont="1" applyFill="1" applyBorder="1" applyAlignment="1">
      <alignment horizontal="center" vertical="center" wrapText="1"/>
    </xf>
    <xf numFmtId="178" fontId="6" fillId="0" borderId="11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/>
    </xf>
    <xf numFmtId="178" fontId="8" fillId="0" borderId="5" xfId="0" applyNumberFormat="1" applyFont="1" applyBorder="1">
      <alignment vertical="center"/>
    </xf>
    <xf numFmtId="178" fontId="0" fillId="0" borderId="5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8" fontId="6" fillId="3" borderId="2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176" fontId="11" fillId="2" borderId="27" xfId="0" applyNumberFormat="1" applyFont="1" applyFill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8" fontId="11" fillId="2" borderId="27" xfId="0" applyNumberFormat="1" applyFont="1" applyFill="1" applyBorder="1" applyAlignment="1">
      <alignment horizontal="center" vertical="center"/>
    </xf>
    <xf numFmtId="178" fontId="4" fillId="3" borderId="28" xfId="0" applyNumberFormat="1" applyFont="1" applyFill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8" fontId="4" fillId="3" borderId="29" xfId="0" applyNumberFormat="1" applyFont="1" applyFill="1" applyBorder="1" applyAlignment="1">
      <alignment horizontal="center" vertical="center"/>
    </xf>
    <xf numFmtId="178" fontId="6" fillId="3" borderId="29" xfId="0" applyNumberFormat="1" applyFont="1" applyFill="1" applyBorder="1" applyAlignment="1">
      <alignment horizontal="center" vertical="center" wrapText="1"/>
    </xf>
    <xf numFmtId="178" fontId="4" fillId="3" borderId="29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7" fontId="4" fillId="0" borderId="32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7" fontId="6" fillId="0" borderId="3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177" fontId="11" fillId="2" borderId="26" xfId="0" applyNumberFormat="1" applyFont="1" applyFill="1" applyBorder="1" applyAlignment="1">
      <alignment horizontal="center" vertical="center"/>
    </xf>
    <xf numFmtId="177" fontId="4" fillId="3" borderId="26" xfId="0" applyNumberFormat="1" applyFont="1" applyFill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3" fontId="4" fillId="5" borderId="26" xfId="0" applyNumberFormat="1" applyFont="1" applyFill="1" applyBorder="1" applyAlignment="1">
      <alignment horizontal="center" vertical="center"/>
    </xf>
    <xf numFmtId="3" fontId="6" fillId="5" borderId="2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37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</cellXfs>
  <cellStyles count="1">
    <cellStyle name="표준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A504"/>
  <sheetViews>
    <sheetView tabSelected="1" zoomScale="55" zoomScaleNormal="55" workbookViewId="0">
      <selection sqref="A1:M2"/>
    </sheetView>
  </sheetViews>
  <sheetFormatPr defaultRowHeight="16.5"/>
  <cols>
    <col min="3" max="3" width="44.875" customWidth="1"/>
    <col min="4" max="4" width="72.875" customWidth="1"/>
    <col min="5" max="5" width="15.625" customWidth="1"/>
    <col min="6" max="6" width="15.625" style="3" hidden="1" customWidth="1"/>
    <col min="7" max="7" width="15.625" style="25" customWidth="1"/>
    <col min="8" max="8" width="15.625" style="58" hidden="1" customWidth="1"/>
    <col min="9" max="9" width="9" customWidth="1"/>
    <col min="10" max="10" width="14.375" customWidth="1"/>
    <col min="11" max="11" width="10.375" customWidth="1"/>
    <col min="15" max="15" width="20.625" style="59" customWidth="1"/>
    <col min="16" max="16" width="32.375" style="59" customWidth="1"/>
    <col min="17" max="17" width="29.875" customWidth="1"/>
    <col min="26" max="27" width="33.375" customWidth="1"/>
  </cols>
  <sheetData>
    <row r="1" spans="1:27" ht="20.100000000000001" customHeight="1" thickTop="1">
      <c r="A1" s="67" t="s">
        <v>235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  <c r="N1" s="7"/>
      <c r="O1" s="23"/>
    </row>
    <row r="2" spans="1:27" ht="20.100000000000001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  <c r="N2" s="7"/>
      <c r="O2" s="64"/>
    </row>
    <row r="3" spans="1:27" ht="33.75" customHeight="1" thickBot="1">
      <c r="A3" s="124"/>
      <c r="B3" s="7"/>
      <c r="C3" s="7"/>
      <c r="D3" s="7"/>
      <c r="E3" s="7"/>
      <c r="F3" s="64"/>
      <c r="G3" s="7"/>
      <c r="H3" s="64"/>
      <c r="I3" s="7"/>
      <c r="J3" s="7"/>
      <c r="K3" s="125" t="s">
        <v>236</v>
      </c>
      <c r="L3" s="125"/>
      <c r="M3" s="126"/>
      <c r="N3" s="7"/>
      <c r="O3" s="23"/>
      <c r="Z3" s="2"/>
      <c r="AA3" s="2"/>
    </row>
    <row r="4" spans="1:27" s="6" customFormat="1" ht="30.75" customHeight="1" thickBot="1">
      <c r="A4" s="114" t="s">
        <v>0</v>
      </c>
      <c r="B4" s="114" t="s">
        <v>46</v>
      </c>
      <c r="C4" s="114" t="s">
        <v>1</v>
      </c>
      <c r="D4" s="114" t="s">
        <v>48</v>
      </c>
      <c r="E4" s="114" t="s">
        <v>19</v>
      </c>
      <c r="F4" s="78" t="s">
        <v>2</v>
      </c>
      <c r="G4" s="115" t="s">
        <v>20</v>
      </c>
      <c r="H4" s="80" t="s">
        <v>3</v>
      </c>
      <c r="I4" s="114" t="s">
        <v>4</v>
      </c>
      <c r="J4" s="114" t="s">
        <v>5</v>
      </c>
      <c r="K4" s="114" t="s">
        <v>6</v>
      </c>
      <c r="L4" s="114" t="s">
        <v>7</v>
      </c>
      <c r="M4" s="114" t="s">
        <v>8</v>
      </c>
      <c r="N4" s="4"/>
      <c r="Z4" s="65" t="s">
        <v>21</v>
      </c>
      <c r="AA4" s="66"/>
    </row>
    <row r="5" spans="1:27" s="6" customFormat="1" ht="20.100000000000001" customHeight="1" thickBot="1">
      <c r="A5" s="75">
        <v>1</v>
      </c>
      <c r="B5" s="75" t="s">
        <v>9</v>
      </c>
      <c r="C5" s="75" t="s">
        <v>10</v>
      </c>
      <c r="D5" s="75" t="s">
        <v>47</v>
      </c>
      <c r="E5" s="75">
        <v>14</v>
      </c>
      <c r="F5" s="79">
        <f t="shared" ref="F5:F36" si="0">PRODUCT(E5,$Z$5)</f>
        <v>46.280990000000003</v>
      </c>
      <c r="G5" s="116">
        <f t="shared" ref="G5:G36" si="1">H5/$Z$5</f>
        <v>9.9099003716212621</v>
      </c>
      <c r="H5" s="81">
        <v>32.76</v>
      </c>
      <c r="I5" s="75">
        <v>150</v>
      </c>
      <c r="J5" s="117">
        <v>12310000</v>
      </c>
      <c r="K5" s="117">
        <v>157200</v>
      </c>
      <c r="L5" s="75">
        <v>3</v>
      </c>
      <c r="M5" s="75"/>
      <c r="N5" s="4"/>
      <c r="Z5" s="5">
        <v>3.3057850000000002</v>
      </c>
      <c r="AA5" s="5"/>
    </row>
    <row r="6" spans="1:27" s="6" customFormat="1" ht="20.100000000000001" hidden="1" customHeight="1" thickBot="1">
      <c r="A6" s="94">
        <v>2</v>
      </c>
      <c r="B6" s="95" t="s">
        <v>9</v>
      </c>
      <c r="C6" s="95" t="s">
        <v>11</v>
      </c>
      <c r="D6" s="95" t="s">
        <v>49</v>
      </c>
      <c r="E6" s="95">
        <v>50</v>
      </c>
      <c r="F6" s="9">
        <f t="shared" si="0"/>
        <v>165.28925000000001</v>
      </c>
      <c r="G6" s="96">
        <f t="shared" si="1"/>
        <v>15.336750575128146</v>
      </c>
      <c r="H6" s="50">
        <v>50.7</v>
      </c>
      <c r="I6" s="95">
        <v>145</v>
      </c>
      <c r="J6" s="97">
        <v>39230000</v>
      </c>
      <c r="K6" s="97">
        <v>238800</v>
      </c>
      <c r="L6" s="95"/>
      <c r="M6" s="98">
        <v>46</v>
      </c>
      <c r="N6" s="4"/>
      <c r="Z6" s="5"/>
      <c r="AA6" s="5"/>
    </row>
    <row r="7" spans="1:27" s="6" customFormat="1" ht="20.100000000000001" customHeight="1" thickTop="1">
      <c r="A7" s="75">
        <v>3</v>
      </c>
      <c r="B7" s="75" t="s">
        <v>9</v>
      </c>
      <c r="C7" s="75" t="s">
        <v>11</v>
      </c>
      <c r="D7" s="75" t="s">
        <v>58</v>
      </c>
      <c r="E7" s="75">
        <v>36</v>
      </c>
      <c r="F7" s="82">
        <f t="shared" si="0"/>
        <v>119.00826000000001</v>
      </c>
      <c r="G7" s="116">
        <f t="shared" si="1"/>
        <v>10.93235040996314</v>
      </c>
      <c r="H7" s="83">
        <v>36.14</v>
      </c>
      <c r="I7" s="75">
        <v>279</v>
      </c>
      <c r="J7" s="117">
        <v>22340000</v>
      </c>
      <c r="K7" s="117">
        <v>171300</v>
      </c>
      <c r="L7" s="75">
        <v>1</v>
      </c>
      <c r="M7" s="75">
        <v>1</v>
      </c>
      <c r="N7" s="4"/>
      <c r="Z7" s="17" t="s">
        <v>42</v>
      </c>
      <c r="AA7" s="18">
        <f>SUMIF(H5:H147, "&lt;60", L5:L147)</f>
        <v>359</v>
      </c>
    </row>
    <row r="8" spans="1:27" s="6" customFormat="1" ht="20.100000000000001" customHeight="1">
      <c r="A8" s="75">
        <v>4</v>
      </c>
      <c r="B8" s="75" t="s">
        <v>9</v>
      </c>
      <c r="C8" s="75" t="s">
        <v>12</v>
      </c>
      <c r="D8" s="75" t="s">
        <v>50</v>
      </c>
      <c r="E8" s="75">
        <v>14</v>
      </c>
      <c r="F8" s="82">
        <f t="shared" si="0"/>
        <v>46.280990000000003</v>
      </c>
      <c r="G8" s="116">
        <f t="shared" si="1"/>
        <v>10.345500387956264</v>
      </c>
      <c r="H8" s="83">
        <v>34.200000000000003</v>
      </c>
      <c r="I8" s="75">
        <v>73</v>
      </c>
      <c r="J8" s="117">
        <v>10190000</v>
      </c>
      <c r="K8" s="117">
        <v>227200</v>
      </c>
      <c r="L8" s="75">
        <v>1</v>
      </c>
      <c r="M8" s="75"/>
      <c r="N8" s="4"/>
      <c r="Z8" s="19" t="s">
        <v>43</v>
      </c>
      <c r="AA8" s="20">
        <f>SUMIF(H5:H147,"&lt;85", L5:L147)-AA7</f>
        <v>0</v>
      </c>
    </row>
    <row r="9" spans="1:27" s="6" customFormat="1" ht="20.100000000000001" customHeight="1">
      <c r="A9" s="75">
        <v>5</v>
      </c>
      <c r="B9" s="75" t="s">
        <v>9</v>
      </c>
      <c r="C9" s="75" t="s">
        <v>13</v>
      </c>
      <c r="D9" s="75" t="s">
        <v>50</v>
      </c>
      <c r="E9" s="75">
        <v>16</v>
      </c>
      <c r="F9" s="82">
        <f t="shared" si="0"/>
        <v>52.892560000000003</v>
      </c>
      <c r="G9" s="116">
        <f t="shared" si="1"/>
        <v>12.187725457039704</v>
      </c>
      <c r="H9" s="83">
        <v>40.29</v>
      </c>
      <c r="I9" s="75">
        <v>48</v>
      </c>
      <c r="J9" s="118">
        <v>13880000</v>
      </c>
      <c r="K9" s="117">
        <v>265100</v>
      </c>
      <c r="L9" s="75">
        <v>1</v>
      </c>
      <c r="M9" s="75">
        <v>1</v>
      </c>
      <c r="N9" s="4"/>
      <c r="Z9" s="19" t="s">
        <v>44</v>
      </c>
      <c r="AA9" s="20">
        <f>SUMIF(H5:H48, "&gt;85", L5:L48)</f>
        <v>0</v>
      </c>
    </row>
    <row r="10" spans="1:27" s="6" customFormat="1" ht="20.100000000000001" customHeight="1" thickBot="1">
      <c r="A10" s="75">
        <v>6</v>
      </c>
      <c r="B10" s="75" t="s">
        <v>9</v>
      </c>
      <c r="C10" s="75" t="s">
        <v>14</v>
      </c>
      <c r="D10" s="75" t="s">
        <v>51</v>
      </c>
      <c r="E10" s="75">
        <v>18</v>
      </c>
      <c r="F10" s="82">
        <f t="shared" si="0"/>
        <v>59.504130000000004</v>
      </c>
      <c r="G10" s="116">
        <f t="shared" si="1"/>
        <v>11.682550438095641</v>
      </c>
      <c r="H10" s="83">
        <v>38.619999999999997</v>
      </c>
      <c r="I10" s="75">
        <v>50</v>
      </c>
      <c r="J10" s="118">
        <v>15220000</v>
      </c>
      <c r="K10" s="117">
        <v>235800</v>
      </c>
      <c r="L10" s="75">
        <v>2</v>
      </c>
      <c r="M10" s="75">
        <v>6</v>
      </c>
      <c r="N10" s="4"/>
      <c r="Z10" s="21" t="s">
        <v>45</v>
      </c>
      <c r="AA10" s="22">
        <f>SUM(AA7:AA9)</f>
        <v>359</v>
      </c>
    </row>
    <row r="11" spans="1:27" s="6" customFormat="1" ht="20.100000000000001" customHeight="1" thickTop="1">
      <c r="A11" s="75">
        <v>7</v>
      </c>
      <c r="B11" s="75" t="s">
        <v>9</v>
      </c>
      <c r="C11" s="75" t="s">
        <v>15</v>
      </c>
      <c r="D11" s="75" t="s">
        <v>52</v>
      </c>
      <c r="E11" s="75">
        <v>14</v>
      </c>
      <c r="F11" s="82">
        <f t="shared" si="0"/>
        <v>46.280990000000003</v>
      </c>
      <c r="G11" s="116">
        <f t="shared" si="1"/>
        <v>9.6104253603909502</v>
      </c>
      <c r="H11" s="83">
        <v>31.77</v>
      </c>
      <c r="I11" s="75">
        <v>202</v>
      </c>
      <c r="J11" s="118">
        <v>11240000</v>
      </c>
      <c r="K11" s="117">
        <v>139400</v>
      </c>
      <c r="L11" s="75">
        <v>12</v>
      </c>
      <c r="M11" s="75">
        <v>1</v>
      </c>
      <c r="N11" s="4"/>
      <c r="Z11" s="5"/>
      <c r="AA11" s="5"/>
    </row>
    <row r="12" spans="1:27" s="6" customFormat="1" ht="20.100000000000001" customHeight="1">
      <c r="A12" s="75">
        <v>8</v>
      </c>
      <c r="B12" s="75" t="s">
        <v>9</v>
      </c>
      <c r="C12" s="75" t="s">
        <v>16</v>
      </c>
      <c r="D12" s="75" t="s">
        <v>53</v>
      </c>
      <c r="E12" s="75">
        <v>17</v>
      </c>
      <c r="F12" s="82">
        <f t="shared" si="0"/>
        <v>56.198345000000003</v>
      </c>
      <c r="G12" s="116">
        <f t="shared" si="1"/>
        <v>12.081850453069391</v>
      </c>
      <c r="H12" s="83">
        <v>39.94</v>
      </c>
      <c r="I12" s="75">
        <v>208</v>
      </c>
      <c r="J12" s="118">
        <v>10230000</v>
      </c>
      <c r="K12" s="117">
        <v>259500</v>
      </c>
      <c r="L12" s="75">
        <v>1</v>
      </c>
      <c r="M12" s="75">
        <v>1</v>
      </c>
      <c r="N12" s="4"/>
      <c r="O12" s="4"/>
      <c r="Z12" s="5"/>
      <c r="AA12" s="5"/>
    </row>
    <row r="13" spans="1:27" s="6" customFormat="1" ht="20.100000000000001" hidden="1" customHeight="1">
      <c r="A13" s="94">
        <v>9</v>
      </c>
      <c r="B13" s="95" t="s">
        <v>9</v>
      </c>
      <c r="C13" s="95" t="s">
        <v>17</v>
      </c>
      <c r="D13" s="95" t="s">
        <v>54</v>
      </c>
      <c r="E13" s="95">
        <v>16</v>
      </c>
      <c r="F13" s="9">
        <f t="shared" si="0"/>
        <v>52.892560000000003</v>
      </c>
      <c r="G13" s="96">
        <f t="shared" si="1"/>
        <v>10.29105038591439</v>
      </c>
      <c r="H13" s="50">
        <v>34.020000000000003</v>
      </c>
      <c r="I13" s="95">
        <v>11</v>
      </c>
      <c r="J13" s="97">
        <v>23400000</v>
      </c>
      <c r="K13" s="97">
        <v>223300</v>
      </c>
      <c r="L13" s="95"/>
      <c r="M13" s="98"/>
      <c r="N13" s="4"/>
      <c r="O13" s="4"/>
      <c r="Z13" s="5"/>
      <c r="AA13" s="5"/>
    </row>
    <row r="14" spans="1:27" s="6" customFormat="1" ht="20.100000000000001" customHeight="1">
      <c r="A14" s="75">
        <v>10</v>
      </c>
      <c r="B14" s="75" t="s">
        <v>9</v>
      </c>
      <c r="C14" s="75" t="s">
        <v>18</v>
      </c>
      <c r="D14" s="75" t="s">
        <v>55</v>
      </c>
      <c r="E14" s="75">
        <v>14</v>
      </c>
      <c r="F14" s="82">
        <f t="shared" si="0"/>
        <v>46.280990000000003</v>
      </c>
      <c r="G14" s="116">
        <f t="shared" si="1"/>
        <v>9.1143253417872003</v>
      </c>
      <c r="H14" s="83">
        <v>30.13</v>
      </c>
      <c r="I14" s="75">
        <v>14</v>
      </c>
      <c r="J14" s="118">
        <v>15390000</v>
      </c>
      <c r="K14" s="117">
        <v>271400</v>
      </c>
      <c r="L14" s="75">
        <v>3</v>
      </c>
      <c r="M14" s="75"/>
      <c r="N14" s="4"/>
      <c r="O14" s="27"/>
      <c r="P14" s="60"/>
      <c r="Z14" s="5"/>
      <c r="AA14" s="5"/>
    </row>
    <row r="15" spans="1:27" s="6" customFormat="1" ht="20.100000000000001" customHeight="1">
      <c r="A15" s="75">
        <v>11</v>
      </c>
      <c r="B15" s="75" t="s">
        <v>9</v>
      </c>
      <c r="C15" s="75" t="s">
        <v>22</v>
      </c>
      <c r="D15" s="75" t="s">
        <v>56</v>
      </c>
      <c r="E15" s="119">
        <v>13</v>
      </c>
      <c r="F15" s="82">
        <f t="shared" si="0"/>
        <v>42.975205000000003</v>
      </c>
      <c r="G15" s="116">
        <f t="shared" si="1"/>
        <v>9.1091828415943557</v>
      </c>
      <c r="H15" s="84">
        <v>30.113</v>
      </c>
      <c r="I15" s="119">
        <v>106</v>
      </c>
      <c r="J15" s="118">
        <v>13560000</v>
      </c>
      <c r="K15" s="118">
        <v>140200</v>
      </c>
      <c r="L15" s="119">
        <v>3</v>
      </c>
      <c r="M15" s="75"/>
      <c r="N15" s="4"/>
      <c r="O15" s="27"/>
      <c r="P15" s="61"/>
      <c r="Q15" s="5"/>
      <c r="Z15" s="5"/>
      <c r="AA15" s="5">
        <f ca="1">SUMIF(L5:M147,"L6&gt;M6",L5:L147)</f>
        <v>0</v>
      </c>
    </row>
    <row r="16" spans="1:27" s="6" customFormat="1" ht="20.100000000000001" customHeight="1">
      <c r="A16" s="75">
        <v>12</v>
      </c>
      <c r="B16" s="75" t="s">
        <v>9</v>
      </c>
      <c r="C16" s="75" t="s">
        <v>23</v>
      </c>
      <c r="D16" s="75" t="s">
        <v>57</v>
      </c>
      <c r="E16" s="119">
        <v>14</v>
      </c>
      <c r="F16" s="82">
        <f t="shared" si="0"/>
        <v>46.280990000000003</v>
      </c>
      <c r="G16" s="116">
        <f t="shared" si="1"/>
        <v>9.9613253735497</v>
      </c>
      <c r="H16" s="84">
        <v>32.93</v>
      </c>
      <c r="I16" s="119">
        <v>157</v>
      </c>
      <c r="J16" s="118">
        <v>8970000</v>
      </c>
      <c r="K16" s="118">
        <v>159000</v>
      </c>
      <c r="L16" s="119">
        <v>5</v>
      </c>
      <c r="M16" s="75">
        <v>2</v>
      </c>
      <c r="N16" s="4"/>
      <c r="O16" s="27"/>
      <c r="P16" s="61"/>
      <c r="Q16" s="5"/>
    </row>
    <row r="17" spans="1:17" s="6" customFormat="1" ht="20.100000000000001" customHeight="1">
      <c r="A17" s="75">
        <v>13</v>
      </c>
      <c r="B17" s="75" t="s">
        <v>9</v>
      </c>
      <c r="C17" s="75" t="s">
        <v>24</v>
      </c>
      <c r="D17" s="75" t="s">
        <v>59</v>
      </c>
      <c r="E17" s="119">
        <v>14</v>
      </c>
      <c r="F17" s="82">
        <f t="shared" si="0"/>
        <v>46.280990000000003</v>
      </c>
      <c r="G17" s="116">
        <f t="shared" si="1"/>
        <v>9.1839003443962621</v>
      </c>
      <c r="H17" s="84">
        <v>30.36</v>
      </c>
      <c r="I17" s="119">
        <v>104</v>
      </c>
      <c r="J17" s="118">
        <v>10480000</v>
      </c>
      <c r="K17" s="118">
        <v>154300</v>
      </c>
      <c r="L17" s="119">
        <v>2</v>
      </c>
      <c r="M17" s="75">
        <v>1</v>
      </c>
      <c r="N17" s="4"/>
      <c r="O17" s="27"/>
      <c r="P17" s="61"/>
      <c r="Q17" s="5"/>
    </row>
    <row r="18" spans="1:17" s="6" customFormat="1" ht="20.100000000000001" customHeight="1">
      <c r="A18" s="75">
        <v>14</v>
      </c>
      <c r="B18" s="75" t="s">
        <v>9</v>
      </c>
      <c r="C18" s="75" t="s">
        <v>25</v>
      </c>
      <c r="D18" s="75" t="s">
        <v>60</v>
      </c>
      <c r="E18" s="119">
        <v>13</v>
      </c>
      <c r="F18" s="82">
        <f t="shared" si="0"/>
        <v>42.975205000000003</v>
      </c>
      <c r="G18" s="116">
        <f t="shared" si="1"/>
        <v>9.0296253386109502</v>
      </c>
      <c r="H18" s="84">
        <v>29.85</v>
      </c>
      <c r="I18" s="119">
        <v>58</v>
      </c>
      <c r="J18" s="118">
        <v>13540000</v>
      </c>
      <c r="K18" s="118">
        <v>150000</v>
      </c>
      <c r="L18" s="119">
        <v>2</v>
      </c>
      <c r="M18" s="75"/>
      <c r="N18" s="4"/>
      <c r="O18" s="27"/>
      <c r="P18" s="61"/>
      <c r="Q18" s="5"/>
    </row>
    <row r="19" spans="1:17" s="6" customFormat="1" ht="20.100000000000001" customHeight="1">
      <c r="A19" s="75">
        <v>15</v>
      </c>
      <c r="B19" s="75" t="s">
        <v>9</v>
      </c>
      <c r="C19" s="75" t="s">
        <v>26</v>
      </c>
      <c r="D19" s="75" t="s">
        <v>61</v>
      </c>
      <c r="E19" s="119">
        <v>15</v>
      </c>
      <c r="F19" s="82">
        <f t="shared" si="0"/>
        <v>49.586775000000003</v>
      </c>
      <c r="G19" s="116">
        <f t="shared" si="1"/>
        <v>10.139800380242514</v>
      </c>
      <c r="H19" s="84">
        <v>33.520000000000003</v>
      </c>
      <c r="I19" s="119">
        <v>35</v>
      </c>
      <c r="J19" s="118">
        <v>10620000</v>
      </c>
      <c r="K19" s="118">
        <v>154000</v>
      </c>
      <c r="L19" s="119">
        <v>4</v>
      </c>
      <c r="M19" s="75"/>
      <c r="N19" s="4"/>
      <c r="O19" s="27"/>
      <c r="P19" s="61"/>
      <c r="Q19" s="5"/>
    </row>
    <row r="20" spans="1:17" s="6" customFormat="1" ht="20.100000000000001" customHeight="1">
      <c r="A20" s="75">
        <v>16</v>
      </c>
      <c r="B20" s="75" t="s">
        <v>9</v>
      </c>
      <c r="C20" s="75" t="s">
        <v>27</v>
      </c>
      <c r="D20" s="75" t="s">
        <v>62</v>
      </c>
      <c r="E20" s="119">
        <v>14</v>
      </c>
      <c r="F20" s="82">
        <f t="shared" si="0"/>
        <v>46.280990000000003</v>
      </c>
      <c r="G20" s="116">
        <f t="shared" si="1"/>
        <v>10.044512876669232</v>
      </c>
      <c r="H20" s="84">
        <v>33.204999999999998</v>
      </c>
      <c r="I20" s="119">
        <v>94</v>
      </c>
      <c r="J20" s="118">
        <v>14030000</v>
      </c>
      <c r="K20" s="118">
        <v>173700</v>
      </c>
      <c r="L20" s="119">
        <v>3</v>
      </c>
      <c r="M20" s="75">
        <v>1</v>
      </c>
      <c r="N20" s="4"/>
      <c r="O20" s="27"/>
      <c r="P20" s="61"/>
      <c r="Q20" s="5"/>
    </row>
    <row r="21" spans="1:17" s="6" customFormat="1" ht="19.5" customHeight="1">
      <c r="A21" s="75">
        <v>17</v>
      </c>
      <c r="B21" s="75" t="s">
        <v>9</v>
      </c>
      <c r="C21" s="75" t="s">
        <v>28</v>
      </c>
      <c r="D21" s="75" t="s">
        <v>63</v>
      </c>
      <c r="E21" s="119">
        <v>15</v>
      </c>
      <c r="F21" s="82">
        <f t="shared" si="0"/>
        <v>49.586775000000003</v>
      </c>
      <c r="G21" s="116">
        <f t="shared" si="1"/>
        <v>9.9643503736631374</v>
      </c>
      <c r="H21" s="84">
        <v>32.94</v>
      </c>
      <c r="I21" s="119">
        <v>494</v>
      </c>
      <c r="J21" s="118">
        <v>11700000</v>
      </c>
      <c r="K21" s="118">
        <v>124300</v>
      </c>
      <c r="L21" s="119">
        <v>5</v>
      </c>
      <c r="M21" s="75">
        <v>1</v>
      </c>
      <c r="N21" s="4"/>
      <c r="O21" s="27"/>
      <c r="P21" s="61"/>
      <c r="Q21" s="5"/>
    </row>
    <row r="22" spans="1:17" s="6" customFormat="1" ht="20.100000000000001" customHeight="1">
      <c r="A22" s="75">
        <v>18</v>
      </c>
      <c r="B22" s="75" t="s">
        <v>9</v>
      </c>
      <c r="C22" s="75" t="s">
        <v>29</v>
      </c>
      <c r="D22" s="75" t="s">
        <v>64</v>
      </c>
      <c r="E22" s="119">
        <v>15</v>
      </c>
      <c r="F22" s="82">
        <f t="shared" si="0"/>
        <v>49.586775000000003</v>
      </c>
      <c r="G22" s="116">
        <f t="shared" si="1"/>
        <v>9.6830253631134493</v>
      </c>
      <c r="H22" s="84">
        <v>32.01</v>
      </c>
      <c r="I22" s="119">
        <v>146</v>
      </c>
      <c r="J22" s="118">
        <v>13130000</v>
      </c>
      <c r="K22" s="118">
        <v>135100</v>
      </c>
      <c r="L22" s="119">
        <v>2</v>
      </c>
      <c r="M22" s="75"/>
      <c r="N22" s="4"/>
      <c r="O22" s="27"/>
      <c r="P22" s="61"/>
      <c r="Q22" s="5"/>
    </row>
    <row r="23" spans="1:17" s="6" customFormat="1" ht="20.100000000000001" hidden="1" customHeight="1">
      <c r="A23" s="14">
        <v>19</v>
      </c>
      <c r="B23" s="15" t="s">
        <v>9</v>
      </c>
      <c r="C23" s="15" t="s">
        <v>30</v>
      </c>
      <c r="D23" s="15" t="s">
        <v>65</v>
      </c>
      <c r="E23" s="99">
        <v>19</v>
      </c>
      <c r="F23" s="9">
        <f t="shared" si="0"/>
        <v>62.809915000000004</v>
      </c>
      <c r="G23" s="100">
        <f t="shared" si="1"/>
        <v>13.158750493453143</v>
      </c>
      <c r="H23" s="51">
        <v>43.5</v>
      </c>
      <c r="I23" s="99">
        <v>73</v>
      </c>
      <c r="J23" s="101">
        <v>30830000</v>
      </c>
      <c r="K23" s="101">
        <v>166000</v>
      </c>
      <c r="L23" s="99"/>
      <c r="M23" s="16"/>
      <c r="N23" s="4"/>
      <c r="O23" s="4"/>
      <c r="P23" s="5"/>
      <c r="Q23" s="5"/>
    </row>
    <row r="24" spans="1:17" s="6" customFormat="1" ht="20.100000000000001" hidden="1" customHeight="1">
      <c r="A24" s="12">
        <v>20</v>
      </c>
      <c r="B24" s="8" t="s">
        <v>9</v>
      </c>
      <c r="C24" s="8" t="s">
        <v>30</v>
      </c>
      <c r="D24" s="8" t="s">
        <v>65</v>
      </c>
      <c r="E24" s="10">
        <v>24</v>
      </c>
      <c r="F24" s="9">
        <f t="shared" si="0"/>
        <v>79.338840000000005</v>
      </c>
      <c r="G24" s="24">
        <f t="shared" si="1"/>
        <v>16.758500628443773</v>
      </c>
      <c r="H24" s="51">
        <v>55.4</v>
      </c>
      <c r="I24" s="10">
        <v>28</v>
      </c>
      <c r="J24" s="11">
        <v>38860000</v>
      </c>
      <c r="K24" s="11">
        <v>210000</v>
      </c>
      <c r="L24" s="10"/>
      <c r="M24" s="13">
        <v>41</v>
      </c>
      <c r="N24" s="4"/>
      <c r="O24" s="4"/>
      <c r="P24" s="5"/>
      <c r="Q24" s="5"/>
    </row>
    <row r="25" spans="1:17" s="6" customFormat="1" ht="20.100000000000001" hidden="1" customHeight="1">
      <c r="A25" s="26">
        <v>21</v>
      </c>
      <c r="B25" s="86" t="s">
        <v>9</v>
      </c>
      <c r="C25" s="86" t="s">
        <v>30</v>
      </c>
      <c r="D25" s="86" t="s">
        <v>65</v>
      </c>
      <c r="E25" s="89">
        <v>17</v>
      </c>
      <c r="F25" s="9">
        <f t="shared" si="0"/>
        <v>56.198345000000003</v>
      </c>
      <c r="G25" s="87">
        <f t="shared" si="1"/>
        <v>11.507100431516266</v>
      </c>
      <c r="H25" s="51">
        <v>38.04</v>
      </c>
      <c r="I25" s="89">
        <v>71</v>
      </c>
      <c r="J25" s="90">
        <v>26980000</v>
      </c>
      <c r="K25" s="90">
        <v>146000</v>
      </c>
      <c r="L25" s="89"/>
      <c r="M25" s="88"/>
      <c r="N25" s="4"/>
      <c r="O25" s="4"/>
      <c r="P25" s="5"/>
      <c r="Q25" s="5"/>
    </row>
    <row r="26" spans="1:17" s="6" customFormat="1" ht="20.100000000000001" customHeight="1">
      <c r="A26" s="75">
        <v>22</v>
      </c>
      <c r="B26" s="75" t="s">
        <v>9</v>
      </c>
      <c r="C26" s="75" t="s">
        <v>31</v>
      </c>
      <c r="D26" s="75" t="s">
        <v>66</v>
      </c>
      <c r="E26" s="119">
        <v>13</v>
      </c>
      <c r="F26" s="82">
        <f t="shared" si="0"/>
        <v>42.975205000000003</v>
      </c>
      <c r="G26" s="116">
        <f t="shared" si="1"/>
        <v>9.7677253662897012</v>
      </c>
      <c r="H26" s="84">
        <v>32.29</v>
      </c>
      <c r="I26" s="119">
        <v>54</v>
      </c>
      <c r="J26" s="118">
        <v>20030000</v>
      </c>
      <c r="K26" s="118">
        <v>160000</v>
      </c>
      <c r="L26" s="119">
        <v>1</v>
      </c>
      <c r="M26" s="75">
        <v>1</v>
      </c>
      <c r="N26" s="4"/>
      <c r="O26" s="27"/>
      <c r="P26" s="61"/>
      <c r="Q26" s="5"/>
    </row>
    <row r="27" spans="1:17" s="6" customFormat="1" ht="20.100000000000001" customHeight="1">
      <c r="A27" s="75">
        <v>23</v>
      </c>
      <c r="B27" s="75" t="s">
        <v>9</v>
      </c>
      <c r="C27" s="75" t="s">
        <v>32</v>
      </c>
      <c r="D27" s="75" t="s">
        <v>67</v>
      </c>
      <c r="E27" s="119">
        <v>14</v>
      </c>
      <c r="F27" s="82">
        <f t="shared" si="0"/>
        <v>46.280990000000003</v>
      </c>
      <c r="G27" s="116">
        <f t="shared" si="1"/>
        <v>9.9401503727556388</v>
      </c>
      <c r="H27" s="84">
        <v>32.86</v>
      </c>
      <c r="I27" s="119">
        <v>186</v>
      </c>
      <c r="J27" s="118">
        <v>13700000</v>
      </c>
      <c r="K27" s="118">
        <v>139100</v>
      </c>
      <c r="L27" s="119">
        <v>9</v>
      </c>
      <c r="M27" s="75"/>
      <c r="N27" s="4"/>
      <c r="O27" s="27"/>
      <c r="P27" s="61"/>
      <c r="Q27" s="5"/>
    </row>
    <row r="28" spans="1:17" s="6" customFormat="1" ht="20.100000000000001" customHeight="1">
      <c r="A28" s="75">
        <v>24</v>
      </c>
      <c r="B28" s="75" t="s">
        <v>9</v>
      </c>
      <c r="C28" s="75" t="s">
        <v>33</v>
      </c>
      <c r="D28" s="75" t="s">
        <v>68</v>
      </c>
      <c r="E28" s="119">
        <v>15</v>
      </c>
      <c r="F28" s="82">
        <f t="shared" si="0"/>
        <v>49.586775000000003</v>
      </c>
      <c r="G28" s="116">
        <f t="shared" si="1"/>
        <v>9.9794753742303257</v>
      </c>
      <c r="H28" s="84">
        <v>32.99</v>
      </c>
      <c r="I28" s="119">
        <v>91</v>
      </c>
      <c r="J28" s="118">
        <v>15120000</v>
      </c>
      <c r="K28" s="118">
        <v>184200</v>
      </c>
      <c r="L28" s="119">
        <v>3</v>
      </c>
      <c r="M28" s="75"/>
      <c r="N28" s="4"/>
      <c r="O28" s="27"/>
      <c r="P28" s="61"/>
      <c r="Q28" s="5"/>
    </row>
    <row r="29" spans="1:17" s="6" customFormat="1" ht="20.100000000000001" customHeight="1">
      <c r="A29" s="75">
        <v>25</v>
      </c>
      <c r="B29" s="75" t="s">
        <v>9</v>
      </c>
      <c r="C29" s="75" t="s">
        <v>34</v>
      </c>
      <c r="D29" s="75" t="s">
        <v>69</v>
      </c>
      <c r="E29" s="119">
        <v>14</v>
      </c>
      <c r="F29" s="82">
        <f t="shared" si="0"/>
        <v>46.280990000000003</v>
      </c>
      <c r="G29" s="116">
        <f t="shared" si="1"/>
        <v>9.9129253717347012</v>
      </c>
      <c r="H29" s="84">
        <v>32.770000000000003</v>
      </c>
      <c r="I29" s="119">
        <v>434</v>
      </c>
      <c r="J29" s="118">
        <v>16810000</v>
      </c>
      <c r="K29" s="118">
        <v>146200</v>
      </c>
      <c r="L29" s="119">
        <v>10</v>
      </c>
      <c r="M29" s="75"/>
      <c r="N29" s="4"/>
      <c r="O29" s="27"/>
      <c r="P29" s="61"/>
      <c r="Q29" s="5"/>
    </row>
    <row r="30" spans="1:17" s="6" customFormat="1" ht="20.100000000000001" customHeight="1">
      <c r="A30" s="75">
        <v>26</v>
      </c>
      <c r="B30" s="75" t="s">
        <v>9</v>
      </c>
      <c r="C30" s="75" t="s">
        <v>35</v>
      </c>
      <c r="D30" s="75" t="s">
        <v>70</v>
      </c>
      <c r="E30" s="119">
        <v>14</v>
      </c>
      <c r="F30" s="82">
        <f t="shared" si="0"/>
        <v>46.280990000000003</v>
      </c>
      <c r="G30" s="116">
        <f t="shared" si="1"/>
        <v>9.1839003443962621</v>
      </c>
      <c r="H30" s="84">
        <v>30.36</v>
      </c>
      <c r="I30" s="119">
        <v>39</v>
      </c>
      <c r="J30" s="118">
        <v>16970000</v>
      </c>
      <c r="K30" s="118">
        <v>166600</v>
      </c>
      <c r="L30" s="119">
        <v>2</v>
      </c>
      <c r="M30" s="75">
        <v>1</v>
      </c>
      <c r="N30" s="4"/>
      <c r="O30" s="27"/>
      <c r="P30" s="61"/>
      <c r="Q30" s="5"/>
    </row>
    <row r="31" spans="1:17" s="6" customFormat="1" ht="20.100000000000001" hidden="1" customHeight="1">
      <c r="A31" s="94">
        <v>27</v>
      </c>
      <c r="B31" s="95" t="s">
        <v>9</v>
      </c>
      <c r="C31" s="95" t="s">
        <v>36</v>
      </c>
      <c r="D31" s="95" t="s">
        <v>72</v>
      </c>
      <c r="E31" s="102">
        <v>22</v>
      </c>
      <c r="F31" s="9">
        <f t="shared" si="0"/>
        <v>72.727270000000004</v>
      </c>
      <c r="G31" s="96">
        <f t="shared" si="1"/>
        <v>14.813425555503457</v>
      </c>
      <c r="H31" s="51">
        <v>48.97</v>
      </c>
      <c r="I31" s="102">
        <v>125</v>
      </c>
      <c r="J31" s="103">
        <v>36510000</v>
      </c>
      <c r="K31" s="103">
        <v>259000</v>
      </c>
      <c r="L31" s="102"/>
      <c r="M31" s="98">
        <v>29</v>
      </c>
      <c r="N31" s="4"/>
      <c r="O31" s="4"/>
      <c r="P31" s="5"/>
      <c r="Q31" s="5"/>
    </row>
    <row r="32" spans="1:17" s="6" customFormat="1" ht="20.100000000000001" customHeight="1">
      <c r="A32" s="75">
        <v>28</v>
      </c>
      <c r="B32" s="75" t="s">
        <v>9</v>
      </c>
      <c r="C32" s="75" t="s">
        <v>36</v>
      </c>
      <c r="D32" s="75" t="s">
        <v>71</v>
      </c>
      <c r="E32" s="119">
        <v>16</v>
      </c>
      <c r="F32" s="82">
        <f t="shared" si="0"/>
        <v>52.892560000000003</v>
      </c>
      <c r="G32" s="116">
        <f t="shared" si="1"/>
        <v>10.820425405765953</v>
      </c>
      <c r="H32" s="84">
        <v>35.770000000000003</v>
      </c>
      <c r="I32" s="119">
        <v>245</v>
      </c>
      <c r="J32" s="118">
        <v>17230000</v>
      </c>
      <c r="K32" s="118">
        <v>190300</v>
      </c>
      <c r="L32" s="119">
        <v>1</v>
      </c>
      <c r="M32" s="75">
        <v>1</v>
      </c>
      <c r="N32" s="4"/>
      <c r="O32" s="4"/>
      <c r="P32" s="5"/>
      <c r="Q32" s="5"/>
    </row>
    <row r="33" spans="1:17" s="6" customFormat="1" ht="20.100000000000001" hidden="1" customHeight="1">
      <c r="A33" s="14">
        <v>29</v>
      </c>
      <c r="B33" s="15" t="s">
        <v>9</v>
      </c>
      <c r="C33" s="15" t="s">
        <v>37</v>
      </c>
      <c r="D33" s="15" t="s">
        <v>73</v>
      </c>
      <c r="E33" s="99">
        <v>25</v>
      </c>
      <c r="F33" s="9">
        <f t="shared" si="0"/>
        <v>82.644625000000005</v>
      </c>
      <c r="G33" s="100">
        <f t="shared" si="1"/>
        <v>18.145705180463942</v>
      </c>
      <c r="H33" s="51">
        <v>59.985799999999998</v>
      </c>
      <c r="I33" s="99">
        <v>4</v>
      </c>
      <c r="J33" s="101">
        <v>39320000</v>
      </c>
      <c r="K33" s="101">
        <v>245200</v>
      </c>
      <c r="L33" s="99"/>
      <c r="M33" s="16">
        <v>7</v>
      </c>
      <c r="N33" s="4"/>
      <c r="O33" s="4"/>
      <c r="P33" s="5"/>
      <c r="Q33" s="5"/>
    </row>
    <row r="34" spans="1:17" s="6" customFormat="1" ht="20.100000000000001" hidden="1" customHeight="1">
      <c r="A34" s="12">
        <v>30</v>
      </c>
      <c r="B34" s="8" t="s">
        <v>9</v>
      </c>
      <c r="C34" s="8" t="s">
        <v>37</v>
      </c>
      <c r="D34" s="8" t="s">
        <v>73</v>
      </c>
      <c r="E34" s="10">
        <v>17</v>
      </c>
      <c r="F34" s="9">
        <f t="shared" si="0"/>
        <v>56.198345000000003</v>
      </c>
      <c r="G34" s="24">
        <f t="shared" si="1"/>
        <v>12.196709707376613</v>
      </c>
      <c r="H34" s="51">
        <v>40.319699999999997</v>
      </c>
      <c r="I34" s="10">
        <v>27</v>
      </c>
      <c r="J34" s="11">
        <v>27710000</v>
      </c>
      <c r="K34" s="11">
        <v>172800</v>
      </c>
      <c r="L34" s="10"/>
      <c r="M34" s="13"/>
      <c r="N34" s="4"/>
      <c r="O34" s="4"/>
      <c r="P34" s="5"/>
      <c r="Q34" s="5"/>
    </row>
    <row r="35" spans="1:17" s="6" customFormat="1" ht="20.100000000000001" hidden="1" customHeight="1">
      <c r="A35" s="12">
        <v>31</v>
      </c>
      <c r="B35" s="8" t="s">
        <v>9</v>
      </c>
      <c r="C35" s="8" t="s">
        <v>37</v>
      </c>
      <c r="D35" s="8" t="s">
        <v>73</v>
      </c>
      <c r="E35" s="10">
        <v>16</v>
      </c>
      <c r="F35" s="9">
        <f t="shared" si="0"/>
        <v>52.892560000000003</v>
      </c>
      <c r="G35" s="24">
        <f t="shared" si="1"/>
        <v>11.713496189256105</v>
      </c>
      <c r="H35" s="51">
        <v>38.722299999999997</v>
      </c>
      <c r="I35" s="10">
        <v>10</v>
      </c>
      <c r="J35" s="11">
        <v>26740000</v>
      </c>
      <c r="K35" s="11">
        <v>166700</v>
      </c>
      <c r="L35" s="10"/>
      <c r="M35" s="13"/>
      <c r="N35" s="4"/>
      <c r="O35" s="4"/>
      <c r="P35" s="5"/>
      <c r="Q35" s="5"/>
    </row>
    <row r="36" spans="1:17" s="6" customFormat="1" ht="20.100000000000001" hidden="1" customHeight="1">
      <c r="A36" s="12">
        <v>32</v>
      </c>
      <c r="B36" s="8" t="s">
        <v>9</v>
      </c>
      <c r="C36" s="8" t="s">
        <v>37</v>
      </c>
      <c r="D36" s="8" t="s">
        <v>73</v>
      </c>
      <c r="E36" s="10">
        <v>22</v>
      </c>
      <c r="F36" s="9">
        <f t="shared" si="0"/>
        <v>72.727270000000004</v>
      </c>
      <c r="G36" s="24">
        <f t="shared" si="1"/>
        <v>15.367091326265923</v>
      </c>
      <c r="H36" s="51">
        <v>50.8003</v>
      </c>
      <c r="I36" s="10">
        <v>3</v>
      </c>
      <c r="J36" s="11">
        <v>35190000</v>
      </c>
      <c r="K36" s="11">
        <v>219400</v>
      </c>
      <c r="L36" s="10"/>
      <c r="M36" s="13">
        <v>2</v>
      </c>
      <c r="N36" s="4"/>
      <c r="O36" s="4"/>
      <c r="P36" s="5"/>
      <c r="Q36" s="5"/>
    </row>
    <row r="37" spans="1:17" s="6" customFormat="1" ht="20.100000000000001" hidden="1" customHeight="1">
      <c r="A37" s="12">
        <v>33</v>
      </c>
      <c r="B37" s="8" t="s">
        <v>9</v>
      </c>
      <c r="C37" s="8" t="s">
        <v>38</v>
      </c>
      <c r="D37" s="8" t="s">
        <v>74</v>
      </c>
      <c r="E37" s="10">
        <v>19</v>
      </c>
      <c r="F37" s="9">
        <f t="shared" ref="F37:F68" si="2">PRODUCT(E37,$Z$5)</f>
        <v>62.809915000000004</v>
      </c>
      <c r="G37" s="24">
        <f t="shared" ref="G37:G68" si="3">H37/$Z$5</f>
        <v>12.768525478819704</v>
      </c>
      <c r="H37" s="51">
        <v>42.21</v>
      </c>
      <c r="I37" s="10">
        <v>42</v>
      </c>
      <c r="J37" s="11">
        <v>27300000</v>
      </c>
      <c r="K37" s="11">
        <v>164300</v>
      </c>
      <c r="L37" s="10"/>
      <c r="M37" s="13">
        <v>1</v>
      </c>
      <c r="N37" s="4"/>
      <c r="O37" s="4"/>
      <c r="P37" s="5"/>
      <c r="Q37" s="5"/>
    </row>
    <row r="38" spans="1:17" s="6" customFormat="1" ht="20.100000000000001" hidden="1" customHeight="1">
      <c r="A38" s="12">
        <v>34</v>
      </c>
      <c r="B38" s="8" t="s">
        <v>9</v>
      </c>
      <c r="C38" s="8" t="s">
        <v>38</v>
      </c>
      <c r="D38" s="8" t="s">
        <v>74</v>
      </c>
      <c r="E38" s="10">
        <v>17</v>
      </c>
      <c r="F38" s="9">
        <f t="shared" si="2"/>
        <v>56.198345000000003</v>
      </c>
      <c r="G38" s="24">
        <f t="shared" si="3"/>
        <v>11.894300446036267</v>
      </c>
      <c r="H38" s="51">
        <v>39.32</v>
      </c>
      <c r="I38" s="10">
        <v>42</v>
      </c>
      <c r="J38" s="11">
        <v>25450000</v>
      </c>
      <c r="K38" s="11">
        <v>153200</v>
      </c>
      <c r="L38" s="10"/>
      <c r="M38" s="13">
        <v>3</v>
      </c>
      <c r="N38" s="4"/>
      <c r="O38" s="4"/>
      <c r="P38" s="5"/>
      <c r="Q38" s="5"/>
    </row>
    <row r="39" spans="1:17" s="6" customFormat="1" ht="20.100000000000001" hidden="1" customHeight="1">
      <c r="A39" s="12">
        <v>35</v>
      </c>
      <c r="B39" s="8" t="s">
        <v>9</v>
      </c>
      <c r="C39" s="8" t="s">
        <v>38</v>
      </c>
      <c r="D39" s="8" t="s">
        <v>74</v>
      </c>
      <c r="E39" s="10">
        <v>21</v>
      </c>
      <c r="F39" s="9">
        <f t="shared" si="2"/>
        <v>69.421485000000004</v>
      </c>
      <c r="G39" s="24">
        <f t="shared" si="3"/>
        <v>15.639250586471897</v>
      </c>
      <c r="H39" s="51">
        <v>51.7</v>
      </c>
      <c r="I39" s="10">
        <v>16</v>
      </c>
      <c r="J39" s="11">
        <v>33900000</v>
      </c>
      <c r="K39" s="11">
        <v>204000</v>
      </c>
      <c r="L39" s="10"/>
      <c r="M39" s="13">
        <v>5</v>
      </c>
      <c r="N39" s="4"/>
      <c r="O39" s="4"/>
      <c r="P39" s="5"/>
      <c r="Q39" s="5"/>
    </row>
    <row r="40" spans="1:17" s="6" customFormat="1" ht="20.100000000000001" hidden="1" customHeight="1">
      <c r="A40" s="12">
        <v>36</v>
      </c>
      <c r="B40" s="8" t="s">
        <v>9</v>
      </c>
      <c r="C40" s="8" t="s">
        <v>39</v>
      </c>
      <c r="D40" s="8" t="s">
        <v>75</v>
      </c>
      <c r="E40" s="10">
        <v>19</v>
      </c>
      <c r="F40" s="9">
        <f t="shared" si="2"/>
        <v>62.809915000000004</v>
      </c>
      <c r="G40" s="24">
        <f t="shared" si="3"/>
        <v>13.724425514665954</v>
      </c>
      <c r="H40" s="51">
        <v>45.37</v>
      </c>
      <c r="I40" s="10">
        <v>53</v>
      </c>
      <c r="J40" s="11">
        <v>23160000</v>
      </c>
      <c r="K40" s="11">
        <v>153300</v>
      </c>
      <c r="L40" s="10"/>
      <c r="M40" s="13">
        <v>1</v>
      </c>
      <c r="N40" s="4"/>
      <c r="O40" s="4"/>
      <c r="P40" s="5"/>
      <c r="Q40" s="5"/>
    </row>
    <row r="41" spans="1:17" s="6" customFormat="1" ht="20.100000000000001" hidden="1" customHeight="1">
      <c r="A41" s="26">
        <v>37</v>
      </c>
      <c r="B41" s="86" t="s">
        <v>9</v>
      </c>
      <c r="C41" s="86" t="s">
        <v>39</v>
      </c>
      <c r="D41" s="86" t="s">
        <v>75</v>
      </c>
      <c r="E41" s="89">
        <v>20</v>
      </c>
      <c r="F41" s="9">
        <f t="shared" si="2"/>
        <v>66.115700000000004</v>
      </c>
      <c r="G41" s="87">
        <f t="shared" si="3"/>
        <v>13.754675515800331</v>
      </c>
      <c r="H41" s="51">
        <v>45.47</v>
      </c>
      <c r="I41" s="89">
        <v>8</v>
      </c>
      <c r="J41" s="90">
        <v>23200000</v>
      </c>
      <c r="K41" s="90">
        <v>153600</v>
      </c>
      <c r="L41" s="89"/>
      <c r="M41" s="88"/>
      <c r="N41" s="4"/>
      <c r="O41" s="4"/>
      <c r="P41" s="5"/>
      <c r="Q41" s="5"/>
    </row>
    <row r="42" spans="1:17" s="6" customFormat="1" ht="20.100000000000001" customHeight="1">
      <c r="A42" s="75">
        <v>38</v>
      </c>
      <c r="B42" s="75" t="s">
        <v>9</v>
      </c>
      <c r="C42" s="75" t="s">
        <v>39</v>
      </c>
      <c r="D42" s="75" t="s">
        <v>75</v>
      </c>
      <c r="E42" s="119">
        <v>17</v>
      </c>
      <c r="F42" s="82">
        <f t="shared" si="2"/>
        <v>56.198345000000003</v>
      </c>
      <c r="G42" s="116">
        <f t="shared" si="3"/>
        <v>11.845900444221265</v>
      </c>
      <c r="H42" s="84">
        <v>39.159999999999997</v>
      </c>
      <c r="I42" s="119">
        <v>60</v>
      </c>
      <c r="J42" s="118">
        <v>8830000</v>
      </c>
      <c r="K42" s="118">
        <v>132600</v>
      </c>
      <c r="L42" s="119">
        <v>2</v>
      </c>
      <c r="M42" s="75">
        <v>11</v>
      </c>
      <c r="N42" s="4"/>
      <c r="O42" s="27"/>
      <c r="P42" s="61"/>
      <c r="Q42" s="5"/>
    </row>
    <row r="43" spans="1:17" s="6" customFormat="1" ht="20.100000000000001" hidden="1" customHeight="1">
      <c r="A43" s="14">
        <v>39</v>
      </c>
      <c r="B43" s="15" t="s">
        <v>9</v>
      </c>
      <c r="C43" s="15" t="s">
        <v>39</v>
      </c>
      <c r="D43" s="15" t="s">
        <v>76</v>
      </c>
      <c r="E43" s="99">
        <v>22</v>
      </c>
      <c r="F43" s="9">
        <f t="shared" si="2"/>
        <v>72.727270000000004</v>
      </c>
      <c r="G43" s="100">
        <f t="shared" si="3"/>
        <v>15.227850571044396</v>
      </c>
      <c r="H43" s="51">
        <v>50.34</v>
      </c>
      <c r="I43" s="99">
        <v>18</v>
      </c>
      <c r="J43" s="101">
        <v>25700000</v>
      </c>
      <c r="K43" s="101">
        <v>170200</v>
      </c>
      <c r="L43" s="99"/>
      <c r="M43" s="16">
        <v>7</v>
      </c>
      <c r="N43" s="4"/>
      <c r="O43" s="4"/>
      <c r="P43" s="5"/>
      <c r="Q43" s="5"/>
    </row>
    <row r="44" spans="1:17" s="6" customFormat="1" ht="20.100000000000001" hidden="1" customHeight="1">
      <c r="A44" s="12">
        <v>40</v>
      </c>
      <c r="B44" s="8" t="s">
        <v>9</v>
      </c>
      <c r="C44" s="8" t="s">
        <v>39</v>
      </c>
      <c r="D44" s="8" t="s">
        <v>75</v>
      </c>
      <c r="E44" s="10">
        <v>18</v>
      </c>
      <c r="F44" s="9">
        <f t="shared" si="2"/>
        <v>59.504130000000004</v>
      </c>
      <c r="G44" s="24">
        <f t="shared" si="3"/>
        <v>11.979000449212517</v>
      </c>
      <c r="H44" s="51">
        <v>39.6</v>
      </c>
      <c r="I44" s="10">
        <v>1</v>
      </c>
      <c r="J44" s="11">
        <v>20580000</v>
      </c>
      <c r="K44" s="11">
        <v>136200</v>
      </c>
      <c r="L44" s="10"/>
      <c r="M44" s="13">
        <v>1</v>
      </c>
      <c r="N44" s="4"/>
      <c r="O44" s="4"/>
      <c r="P44" s="5"/>
      <c r="Q44" s="5"/>
    </row>
    <row r="45" spans="1:17" s="6" customFormat="1" ht="20.100000000000001" hidden="1" customHeight="1">
      <c r="A45" s="12">
        <v>41</v>
      </c>
      <c r="B45" s="8" t="s">
        <v>9</v>
      </c>
      <c r="C45" s="8" t="s">
        <v>40</v>
      </c>
      <c r="D45" s="8" t="s">
        <v>77</v>
      </c>
      <c r="E45" s="10">
        <v>17</v>
      </c>
      <c r="F45" s="9">
        <f t="shared" si="2"/>
        <v>56.198345000000003</v>
      </c>
      <c r="G45" s="24">
        <f t="shared" si="3"/>
        <v>11.870100445128767</v>
      </c>
      <c r="H45" s="51">
        <v>39.24</v>
      </c>
      <c r="I45" s="10">
        <v>77</v>
      </c>
      <c r="J45" s="11">
        <v>23470000</v>
      </c>
      <c r="K45" s="11">
        <v>162300</v>
      </c>
      <c r="L45" s="10"/>
      <c r="M45" s="13">
        <v>1</v>
      </c>
      <c r="N45" s="4"/>
      <c r="O45" s="4"/>
      <c r="P45" s="5"/>
      <c r="Q45" s="5"/>
    </row>
    <row r="46" spans="1:17" s="6" customFormat="1" ht="20.100000000000001" hidden="1" customHeight="1">
      <c r="A46" s="12">
        <v>42</v>
      </c>
      <c r="B46" s="8" t="s">
        <v>9</v>
      </c>
      <c r="C46" s="8" t="s">
        <v>41</v>
      </c>
      <c r="D46" s="8" t="s">
        <v>78</v>
      </c>
      <c r="E46" s="10">
        <v>25</v>
      </c>
      <c r="F46" s="9">
        <f t="shared" si="2"/>
        <v>82.644625000000005</v>
      </c>
      <c r="G46" s="24">
        <f t="shared" si="3"/>
        <v>18.113700679263776</v>
      </c>
      <c r="H46" s="51">
        <v>59.88</v>
      </c>
      <c r="I46" s="10">
        <v>20</v>
      </c>
      <c r="J46" s="11">
        <v>41720000</v>
      </c>
      <c r="K46" s="11">
        <v>232000</v>
      </c>
      <c r="L46" s="10"/>
      <c r="M46" s="13">
        <v>6</v>
      </c>
      <c r="N46" s="4"/>
      <c r="O46" s="4"/>
      <c r="P46" s="5"/>
      <c r="Q46" s="5"/>
    </row>
    <row r="47" spans="1:17" s="6" customFormat="1" ht="20.100000000000001" hidden="1" customHeight="1">
      <c r="A47" s="12">
        <v>43</v>
      </c>
      <c r="B47" s="8" t="s">
        <v>9</v>
      </c>
      <c r="C47" s="8" t="s">
        <v>41</v>
      </c>
      <c r="D47" s="8" t="s">
        <v>78</v>
      </c>
      <c r="E47" s="10">
        <v>14</v>
      </c>
      <c r="F47" s="9">
        <f t="shared" si="2"/>
        <v>46.280990000000003</v>
      </c>
      <c r="G47" s="24">
        <f t="shared" si="3"/>
        <v>9.9976253749109496</v>
      </c>
      <c r="H47" s="51">
        <v>33.049999999999997</v>
      </c>
      <c r="I47" s="10">
        <v>27</v>
      </c>
      <c r="J47" s="11">
        <v>23110000</v>
      </c>
      <c r="K47" s="11">
        <v>128500</v>
      </c>
      <c r="L47" s="10"/>
      <c r="M47" s="13"/>
      <c r="N47" s="4"/>
      <c r="O47" s="4"/>
      <c r="P47" s="5"/>
      <c r="Q47" s="5"/>
    </row>
    <row r="48" spans="1:17" s="6" customFormat="1" ht="20.100000000000001" hidden="1" customHeight="1">
      <c r="A48" s="26">
        <v>44</v>
      </c>
      <c r="B48" s="86" t="s">
        <v>9</v>
      </c>
      <c r="C48" s="86" t="s">
        <v>41</v>
      </c>
      <c r="D48" s="86" t="s">
        <v>78</v>
      </c>
      <c r="E48" s="89">
        <v>19</v>
      </c>
      <c r="F48" s="9">
        <f t="shared" si="2"/>
        <v>62.809915000000004</v>
      </c>
      <c r="G48" s="87">
        <f t="shared" si="3"/>
        <v>13.727450514779393</v>
      </c>
      <c r="H48" s="51">
        <v>45.38</v>
      </c>
      <c r="I48" s="89">
        <v>58</v>
      </c>
      <c r="J48" s="90">
        <v>31360000</v>
      </c>
      <c r="K48" s="90">
        <v>174300</v>
      </c>
      <c r="L48" s="89"/>
      <c r="M48" s="88"/>
      <c r="N48" s="4"/>
      <c r="O48" s="4"/>
      <c r="P48" s="5"/>
      <c r="Q48" s="5"/>
    </row>
    <row r="49" spans="1:16" ht="20.100000000000001" customHeight="1">
      <c r="A49" s="75">
        <v>45</v>
      </c>
      <c r="B49" s="120" t="s">
        <v>233</v>
      </c>
      <c r="C49" s="121" t="s">
        <v>80</v>
      </c>
      <c r="D49" s="75" t="s">
        <v>152</v>
      </c>
      <c r="E49" s="120">
        <v>13</v>
      </c>
      <c r="F49" s="82">
        <f t="shared" si="2"/>
        <v>42.975205000000003</v>
      </c>
      <c r="G49" s="116">
        <f t="shared" si="3"/>
        <v>9.120375342014075</v>
      </c>
      <c r="H49" s="85">
        <v>30.15</v>
      </c>
      <c r="I49" s="120">
        <v>90</v>
      </c>
      <c r="J49" s="118">
        <v>8730000</v>
      </c>
      <c r="K49" s="118">
        <v>130400</v>
      </c>
      <c r="L49" s="120">
        <v>3</v>
      </c>
      <c r="M49" s="121"/>
    </row>
    <row r="50" spans="1:16" ht="20.100000000000001" customHeight="1">
      <c r="A50" s="75">
        <v>46</v>
      </c>
      <c r="B50" s="120" t="s">
        <v>79</v>
      </c>
      <c r="C50" s="121" t="s">
        <v>81</v>
      </c>
      <c r="D50" s="75" t="s">
        <v>153</v>
      </c>
      <c r="E50" s="120">
        <v>17</v>
      </c>
      <c r="F50" s="82">
        <f t="shared" si="2"/>
        <v>56.198345000000003</v>
      </c>
      <c r="G50" s="116">
        <f t="shared" si="3"/>
        <v>12.20587545772033</v>
      </c>
      <c r="H50" s="85">
        <v>40.35</v>
      </c>
      <c r="I50" s="120">
        <v>114</v>
      </c>
      <c r="J50" s="118">
        <v>24790000</v>
      </c>
      <c r="K50" s="118">
        <v>230300</v>
      </c>
      <c r="L50" s="120">
        <v>6</v>
      </c>
      <c r="M50" s="121">
        <v>2</v>
      </c>
    </row>
    <row r="51" spans="1:16" ht="20.100000000000001" customHeight="1">
      <c r="A51" s="75">
        <v>47</v>
      </c>
      <c r="B51" s="120" t="s">
        <v>79</v>
      </c>
      <c r="C51" s="121" t="s">
        <v>81</v>
      </c>
      <c r="D51" s="75" t="s">
        <v>153</v>
      </c>
      <c r="E51" s="120">
        <v>16</v>
      </c>
      <c r="F51" s="82">
        <f t="shared" si="2"/>
        <v>52.892560000000003</v>
      </c>
      <c r="G51" s="116">
        <f t="shared" si="3"/>
        <v>11.797500442406266</v>
      </c>
      <c r="H51" s="85">
        <v>39</v>
      </c>
      <c r="I51" s="120">
        <v>60</v>
      </c>
      <c r="J51" s="118">
        <v>15480000</v>
      </c>
      <c r="K51" s="118">
        <v>224200</v>
      </c>
      <c r="L51" s="120">
        <v>3</v>
      </c>
      <c r="M51" s="121"/>
    </row>
    <row r="52" spans="1:16" ht="20.100000000000001" customHeight="1">
      <c r="A52" s="75">
        <v>48</v>
      </c>
      <c r="B52" s="120" t="s">
        <v>79</v>
      </c>
      <c r="C52" s="121" t="s">
        <v>82</v>
      </c>
      <c r="D52" s="75" t="s">
        <v>154</v>
      </c>
      <c r="E52" s="120">
        <v>15</v>
      </c>
      <c r="F52" s="82">
        <f t="shared" si="2"/>
        <v>49.586775000000003</v>
      </c>
      <c r="G52" s="116">
        <f t="shared" si="3"/>
        <v>10.552107895704046</v>
      </c>
      <c r="H52" s="85">
        <v>34.883000000000003</v>
      </c>
      <c r="I52" s="120">
        <v>217</v>
      </c>
      <c r="J52" s="118">
        <v>14700000</v>
      </c>
      <c r="K52" s="118">
        <v>200000</v>
      </c>
      <c r="L52" s="120">
        <v>5</v>
      </c>
      <c r="M52" s="121"/>
    </row>
    <row r="53" spans="1:16" ht="20.100000000000001" customHeight="1">
      <c r="A53" s="75">
        <v>49</v>
      </c>
      <c r="B53" s="120" t="s">
        <v>79</v>
      </c>
      <c r="C53" s="121" t="s">
        <v>83</v>
      </c>
      <c r="D53" s="75" t="s">
        <v>155</v>
      </c>
      <c r="E53" s="120">
        <v>14</v>
      </c>
      <c r="F53" s="82">
        <f t="shared" si="2"/>
        <v>46.280990000000003</v>
      </c>
      <c r="G53" s="116">
        <f t="shared" si="3"/>
        <v>9.5227003571012627</v>
      </c>
      <c r="H53" s="85">
        <v>31.48</v>
      </c>
      <c r="I53" s="120">
        <v>38</v>
      </c>
      <c r="J53" s="118">
        <v>12090000</v>
      </c>
      <c r="K53" s="118">
        <v>162400</v>
      </c>
      <c r="L53" s="120">
        <v>1</v>
      </c>
      <c r="M53" s="121"/>
    </row>
    <row r="54" spans="1:16" ht="20.100000000000001" customHeight="1">
      <c r="A54" s="75">
        <v>50</v>
      </c>
      <c r="B54" s="120" t="s">
        <v>79</v>
      </c>
      <c r="C54" s="121" t="s">
        <v>84</v>
      </c>
      <c r="D54" s="75" t="s">
        <v>156</v>
      </c>
      <c r="E54" s="120">
        <v>16</v>
      </c>
      <c r="F54" s="82">
        <f t="shared" si="2"/>
        <v>52.892560000000003</v>
      </c>
      <c r="G54" s="116">
        <f t="shared" si="3"/>
        <v>10.469525392607201</v>
      </c>
      <c r="H54" s="85">
        <v>34.61</v>
      </c>
      <c r="I54" s="120">
        <v>51</v>
      </c>
      <c r="J54" s="118">
        <v>10390000</v>
      </c>
      <c r="K54" s="118">
        <v>139000</v>
      </c>
      <c r="L54" s="120">
        <v>1</v>
      </c>
      <c r="M54" s="121"/>
      <c r="O54"/>
      <c r="P54"/>
    </row>
    <row r="55" spans="1:16" ht="20.100000000000001" customHeight="1">
      <c r="A55" s="75">
        <v>51</v>
      </c>
      <c r="B55" s="120" t="s">
        <v>79</v>
      </c>
      <c r="C55" s="121" t="s">
        <v>85</v>
      </c>
      <c r="D55" s="75" t="s">
        <v>157</v>
      </c>
      <c r="E55" s="120">
        <v>14</v>
      </c>
      <c r="F55" s="82">
        <f t="shared" si="2"/>
        <v>46.280990000000003</v>
      </c>
      <c r="G55" s="116">
        <f t="shared" si="3"/>
        <v>10.087467878280044</v>
      </c>
      <c r="H55" s="85">
        <v>33.347000000000001</v>
      </c>
      <c r="I55" s="120">
        <v>259</v>
      </c>
      <c r="J55" s="118">
        <v>23210000</v>
      </c>
      <c r="K55" s="118">
        <v>177400</v>
      </c>
      <c r="L55" s="120">
        <v>13</v>
      </c>
      <c r="M55" s="121"/>
    </row>
    <row r="56" spans="1:16" ht="20.100000000000001" hidden="1" customHeight="1">
      <c r="A56" s="94">
        <v>52</v>
      </c>
      <c r="B56" s="104" t="s">
        <v>79</v>
      </c>
      <c r="C56" s="105" t="s">
        <v>86</v>
      </c>
      <c r="D56" s="95" t="s">
        <v>158</v>
      </c>
      <c r="E56" s="104">
        <v>15</v>
      </c>
      <c r="F56" s="9">
        <f t="shared" si="2"/>
        <v>49.586775000000003</v>
      </c>
      <c r="G56" s="96">
        <f t="shared" si="3"/>
        <v>10.914200409282515</v>
      </c>
      <c r="H56" s="52">
        <v>36.08</v>
      </c>
      <c r="I56" s="104">
        <v>243</v>
      </c>
      <c r="J56" s="103">
        <v>20280000</v>
      </c>
      <c r="K56" s="103">
        <v>197500</v>
      </c>
      <c r="L56" s="104"/>
      <c r="M56" s="106"/>
      <c r="O56"/>
      <c r="P56"/>
    </row>
    <row r="57" spans="1:16" ht="20.100000000000001" customHeight="1">
      <c r="A57" s="75">
        <v>53</v>
      </c>
      <c r="B57" s="120" t="s">
        <v>79</v>
      </c>
      <c r="C57" s="121" t="s">
        <v>87</v>
      </c>
      <c r="D57" s="75" t="s">
        <v>159</v>
      </c>
      <c r="E57" s="120">
        <v>14</v>
      </c>
      <c r="F57" s="82">
        <f t="shared" si="2"/>
        <v>46.280990000000003</v>
      </c>
      <c r="G57" s="116">
        <f t="shared" si="3"/>
        <v>10.039975376499076</v>
      </c>
      <c r="H57" s="85">
        <v>33.19</v>
      </c>
      <c r="I57" s="120">
        <v>172</v>
      </c>
      <c r="J57" s="118">
        <v>5160000</v>
      </c>
      <c r="K57" s="118">
        <v>186000</v>
      </c>
      <c r="L57" s="120">
        <v>6</v>
      </c>
      <c r="M57" s="121"/>
    </row>
    <row r="58" spans="1:16" ht="20.100000000000001" customHeight="1">
      <c r="A58" s="75">
        <v>54</v>
      </c>
      <c r="B58" s="120" t="s">
        <v>79</v>
      </c>
      <c r="C58" s="121" t="s">
        <v>88</v>
      </c>
      <c r="D58" s="75" t="s">
        <v>160</v>
      </c>
      <c r="E58" s="120">
        <v>14</v>
      </c>
      <c r="F58" s="82">
        <f t="shared" si="2"/>
        <v>46.280990000000003</v>
      </c>
      <c r="G58" s="116">
        <f t="shared" si="3"/>
        <v>9.2595253472322003</v>
      </c>
      <c r="H58" s="85">
        <v>30.61</v>
      </c>
      <c r="I58" s="120">
        <v>42</v>
      </c>
      <c r="J58" s="118">
        <v>22340000</v>
      </c>
      <c r="K58" s="118">
        <v>162900</v>
      </c>
      <c r="L58" s="120">
        <v>1</v>
      </c>
      <c r="M58" s="121"/>
    </row>
    <row r="59" spans="1:16" ht="20.100000000000001" customHeight="1">
      <c r="A59" s="75">
        <v>55</v>
      </c>
      <c r="B59" s="120" t="s">
        <v>79</v>
      </c>
      <c r="C59" s="121" t="s">
        <v>89</v>
      </c>
      <c r="D59" s="75" t="s">
        <v>161</v>
      </c>
      <c r="E59" s="120">
        <v>13</v>
      </c>
      <c r="F59" s="82">
        <f t="shared" si="2"/>
        <v>42.975205000000003</v>
      </c>
      <c r="G59" s="116">
        <f t="shared" si="3"/>
        <v>7.9497002981137612</v>
      </c>
      <c r="H59" s="85">
        <v>26.28</v>
      </c>
      <c r="I59" s="120">
        <v>337</v>
      </c>
      <c r="J59" s="118">
        <v>24150000</v>
      </c>
      <c r="K59" s="118">
        <v>120900</v>
      </c>
      <c r="L59" s="120">
        <v>8</v>
      </c>
      <c r="M59" s="121"/>
    </row>
    <row r="60" spans="1:16" ht="20.100000000000001" customHeight="1">
      <c r="A60" s="75">
        <v>56</v>
      </c>
      <c r="B60" s="120" t="s">
        <v>79</v>
      </c>
      <c r="C60" s="121" t="s">
        <v>90</v>
      </c>
      <c r="D60" s="75" t="s">
        <v>162</v>
      </c>
      <c r="E60" s="120">
        <v>16</v>
      </c>
      <c r="F60" s="82">
        <f t="shared" si="2"/>
        <v>52.892560000000003</v>
      </c>
      <c r="G60" s="116">
        <f t="shared" si="3"/>
        <v>10.281975385574077</v>
      </c>
      <c r="H60" s="85">
        <v>33.99</v>
      </c>
      <c r="I60" s="120">
        <v>30</v>
      </c>
      <c r="J60" s="118">
        <v>15300000</v>
      </c>
      <c r="K60" s="118">
        <v>242500</v>
      </c>
      <c r="L60" s="120">
        <v>1</v>
      </c>
      <c r="M60" s="121"/>
    </row>
    <row r="61" spans="1:16" ht="20.100000000000001" customHeight="1">
      <c r="A61" s="75">
        <v>57</v>
      </c>
      <c r="B61" s="120" t="s">
        <v>79</v>
      </c>
      <c r="C61" s="121" t="s">
        <v>91</v>
      </c>
      <c r="D61" s="75" t="s">
        <v>163</v>
      </c>
      <c r="E61" s="120">
        <v>14</v>
      </c>
      <c r="F61" s="82">
        <f t="shared" si="2"/>
        <v>46.280990000000003</v>
      </c>
      <c r="G61" s="116">
        <f t="shared" si="3"/>
        <v>9.8282253685584511</v>
      </c>
      <c r="H61" s="85">
        <v>32.49</v>
      </c>
      <c r="I61" s="120">
        <v>566</v>
      </c>
      <c r="J61" s="118">
        <v>16300000</v>
      </c>
      <c r="K61" s="118">
        <v>129300</v>
      </c>
      <c r="L61" s="120">
        <v>14</v>
      </c>
      <c r="M61" s="121"/>
    </row>
    <row r="62" spans="1:16" ht="20.100000000000001" customHeight="1">
      <c r="A62" s="75">
        <v>58</v>
      </c>
      <c r="B62" s="120" t="s">
        <v>79</v>
      </c>
      <c r="C62" s="121" t="s">
        <v>92</v>
      </c>
      <c r="D62" s="75" t="s">
        <v>164</v>
      </c>
      <c r="E62" s="120">
        <v>12</v>
      </c>
      <c r="F62" s="82">
        <f t="shared" si="2"/>
        <v>39.669420000000002</v>
      </c>
      <c r="G62" s="116">
        <f t="shared" si="3"/>
        <v>9.0780253404259508</v>
      </c>
      <c r="H62" s="85">
        <v>30.01</v>
      </c>
      <c r="I62" s="120">
        <v>20</v>
      </c>
      <c r="J62" s="118">
        <v>24230000</v>
      </c>
      <c r="K62" s="118">
        <v>238700</v>
      </c>
      <c r="L62" s="120">
        <v>5</v>
      </c>
      <c r="M62" s="121"/>
    </row>
    <row r="63" spans="1:16" ht="20.100000000000001" customHeight="1">
      <c r="A63" s="75">
        <v>59</v>
      </c>
      <c r="B63" s="120" t="s">
        <v>79</v>
      </c>
      <c r="C63" s="121" t="s">
        <v>93</v>
      </c>
      <c r="D63" s="75" t="s">
        <v>165</v>
      </c>
      <c r="E63" s="120">
        <v>14</v>
      </c>
      <c r="F63" s="82">
        <f t="shared" si="2"/>
        <v>46.280990000000003</v>
      </c>
      <c r="G63" s="116">
        <f t="shared" si="3"/>
        <v>9.0922428409591056</v>
      </c>
      <c r="H63" s="85">
        <v>30.056999999999999</v>
      </c>
      <c r="I63" s="120">
        <v>388</v>
      </c>
      <c r="J63" s="118">
        <v>24800000</v>
      </c>
      <c r="K63" s="118">
        <v>145500</v>
      </c>
      <c r="L63" s="120">
        <v>7</v>
      </c>
      <c r="M63" s="121"/>
    </row>
    <row r="64" spans="1:16" ht="20.100000000000001" customHeight="1">
      <c r="A64" s="75">
        <v>60</v>
      </c>
      <c r="B64" s="120" t="s">
        <v>79</v>
      </c>
      <c r="C64" s="121" t="s">
        <v>94</v>
      </c>
      <c r="D64" s="75" t="s">
        <v>166</v>
      </c>
      <c r="E64" s="120">
        <v>15</v>
      </c>
      <c r="F64" s="82">
        <f t="shared" si="2"/>
        <v>49.586775000000003</v>
      </c>
      <c r="G64" s="116">
        <f t="shared" si="3"/>
        <v>9.9099003716212621</v>
      </c>
      <c r="H64" s="85">
        <v>32.76</v>
      </c>
      <c r="I64" s="120">
        <v>157</v>
      </c>
      <c r="J64" s="118">
        <v>23880000</v>
      </c>
      <c r="K64" s="118">
        <v>149600</v>
      </c>
      <c r="L64" s="120">
        <v>6</v>
      </c>
      <c r="M64" s="121"/>
    </row>
    <row r="65" spans="1:16" ht="20.100000000000001" customHeight="1">
      <c r="A65" s="75">
        <v>61</v>
      </c>
      <c r="B65" s="120" t="s">
        <v>79</v>
      </c>
      <c r="C65" s="121" t="s">
        <v>95</v>
      </c>
      <c r="D65" s="75" t="s">
        <v>167</v>
      </c>
      <c r="E65" s="120">
        <v>14</v>
      </c>
      <c r="F65" s="82">
        <f t="shared" si="2"/>
        <v>46.280990000000003</v>
      </c>
      <c r="G65" s="116">
        <f t="shared" si="3"/>
        <v>9.555975358349075</v>
      </c>
      <c r="H65" s="85">
        <v>31.59</v>
      </c>
      <c r="I65" s="120">
        <v>187</v>
      </c>
      <c r="J65" s="118">
        <v>12180000</v>
      </c>
      <c r="K65" s="118">
        <v>151500</v>
      </c>
      <c r="L65" s="120">
        <v>7</v>
      </c>
      <c r="M65" s="121"/>
    </row>
    <row r="66" spans="1:16" ht="20.100000000000001" customHeight="1">
      <c r="A66" s="75">
        <v>62</v>
      </c>
      <c r="B66" s="120" t="s">
        <v>79</v>
      </c>
      <c r="C66" s="121" t="s">
        <v>96</v>
      </c>
      <c r="D66" s="75" t="s">
        <v>168</v>
      </c>
      <c r="E66" s="120">
        <v>15</v>
      </c>
      <c r="F66" s="82">
        <f t="shared" si="2"/>
        <v>49.586775000000003</v>
      </c>
      <c r="G66" s="116">
        <f t="shared" si="3"/>
        <v>9.7495753656090756</v>
      </c>
      <c r="H66" s="85">
        <v>32.229999999999997</v>
      </c>
      <c r="I66" s="120">
        <v>248</v>
      </c>
      <c r="J66" s="118">
        <v>8060000</v>
      </c>
      <c r="K66" s="118">
        <v>138100</v>
      </c>
      <c r="L66" s="120">
        <v>7</v>
      </c>
      <c r="M66" s="121"/>
    </row>
    <row r="67" spans="1:16" ht="20.100000000000001" customHeight="1">
      <c r="A67" s="75">
        <v>63</v>
      </c>
      <c r="B67" s="120" t="s">
        <v>79</v>
      </c>
      <c r="C67" s="121" t="s">
        <v>97</v>
      </c>
      <c r="D67" s="75" t="s">
        <v>169</v>
      </c>
      <c r="E67" s="120">
        <v>17</v>
      </c>
      <c r="F67" s="82">
        <f t="shared" si="2"/>
        <v>56.198345000000003</v>
      </c>
      <c r="G67" s="116">
        <f t="shared" si="3"/>
        <v>12.363175463619079</v>
      </c>
      <c r="H67" s="85">
        <v>40.869999999999997</v>
      </c>
      <c r="I67" s="120">
        <v>66</v>
      </c>
      <c r="J67" s="118">
        <v>10880000</v>
      </c>
      <c r="K67" s="118">
        <v>264200</v>
      </c>
      <c r="L67" s="120">
        <v>1</v>
      </c>
      <c r="M67" s="121"/>
      <c r="O67"/>
      <c r="P67"/>
    </row>
    <row r="68" spans="1:16" ht="20.100000000000001" customHeight="1">
      <c r="A68" s="75">
        <v>64</v>
      </c>
      <c r="B68" s="120" t="s">
        <v>79</v>
      </c>
      <c r="C68" s="121" t="s">
        <v>97</v>
      </c>
      <c r="D68" s="75" t="s">
        <v>169</v>
      </c>
      <c r="E68" s="120">
        <v>14</v>
      </c>
      <c r="F68" s="82">
        <f t="shared" si="2"/>
        <v>46.280990000000003</v>
      </c>
      <c r="G68" s="116">
        <f t="shared" si="3"/>
        <v>9.3926253522234511</v>
      </c>
      <c r="H68" s="85">
        <v>31.05</v>
      </c>
      <c r="I68" s="120">
        <v>51</v>
      </c>
      <c r="J68" s="118">
        <v>11420000</v>
      </c>
      <c r="K68" s="118">
        <v>208300</v>
      </c>
      <c r="L68" s="120">
        <v>4</v>
      </c>
      <c r="M68" s="121"/>
    </row>
    <row r="69" spans="1:16" ht="20.100000000000001" customHeight="1">
      <c r="A69" s="75">
        <v>65</v>
      </c>
      <c r="B69" s="120" t="s">
        <v>79</v>
      </c>
      <c r="C69" s="121" t="s">
        <v>98</v>
      </c>
      <c r="D69" s="75" t="s">
        <v>170</v>
      </c>
      <c r="E69" s="120">
        <v>15</v>
      </c>
      <c r="F69" s="82">
        <f t="shared" ref="F69:F100" si="4">PRODUCT(E69,$Z$5)</f>
        <v>49.586775000000003</v>
      </c>
      <c r="G69" s="116">
        <f t="shared" ref="G69:G100" si="5">H69/$Z$5</f>
        <v>9.7889003670837624</v>
      </c>
      <c r="H69" s="85">
        <v>32.36</v>
      </c>
      <c r="I69" s="120">
        <v>14</v>
      </c>
      <c r="J69" s="118">
        <v>6790000</v>
      </c>
      <c r="K69" s="118">
        <v>233100</v>
      </c>
      <c r="L69" s="120">
        <v>2</v>
      </c>
      <c r="M69" s="121"/>
    </row>
    <row r="70" spans="1:16" ht="20.100000000000001" customHeight="1">
      <c r="A70" s="75">
        <v>66</v>
      </c>
      <c r="B70" s="120" t="s">
        <v>79</v>
      </c>
      <c r="C70" s="121" t="s">
        <v>99</v>
      </c>
      <c r="D70" s="75" t="s">
        <v>171</v>
      </c>
      <c r="E70" s="120">
        <v>13</v>
      </c>
      <c r="F70" s="82">
        <f t="shared" si="4"/>
        <v>42.975205000000003</v>
      </c>
      <c r="G70" s="116">
        <f t="shared" si="5"/>
        <v>9.8282253685584511</v>
      </c>
      <c r="H70" s="85">
        <v>32.49</v>
      </c>
      <c r="I70" s="120">
        <v>518</v>
      </c>
      <c r="J70" s="118">
        <v>8940000</v>
      </c>
      <c r="K70" s="118">
        <v>60900</v>
      </c>
      <c r="L70" s="120">
        <v>3</v>
      </c>
      <c r="M70" s="121"/>
    </row>
    <row r="71" spans="1:16" ht="20.100000000000001" hidden="1" customHeight="1">
      <c r="A71" s="94">
        <v>67</v>
      </c>
      <c r="B71" s="104" t="s">
        <v>79</v>
      </c>
      <c r="C71" s="105" t="s">
        <v>100</v>
      </c>
      <c r="D71" s="95" t="s">
        <v>172</v>
      </c>
      <c r="E71" s="104">
        <v>16</v>
      </c>
      <c r="F71" s="9">
        <f t="shared" si="4"/>
        <v>52.892560000000003</v>
      </c>
      <c r="G71" s="96">
        <f t="shared" si="5"/>
        <v>10.493725393514701</v>
      </c>
      <c r="H71" s="52">
        <v>34.69</v>
      </c>
      <c r="I71" s="104">
        <v>53</v>
      </c>
      <c r="J71" s="103">
        <v>23870000</v>
      </c>
      <c r="K71" s="103">
        <v>204800</v>
      </c>
      <c r="L71" s="104"/>
      <c r="M71" s="106"/>
      <c r="O71"/>
      <c r="P71"/>
    </row>
    <row r="72" spans="1:16" ht="20.100000000000001" customHeight="1">
      <c r="A72" s="75">
        <v>68</v>
      </c>
      <c r="B72" s="120" t="s">
        <v>79</v>
      </c>
      <c r="C72" s="121" t="s">
        <v>101</v>
      </c>
      <c r="D72" s="75" t="s">
        <v>173</v>
      </c>
      <c r="E72" s="120">
        <v>15</v>
      </c>
      <c r="F72" s="82">
        <f t="shared" si="4"/>
        <v>49.586775000000003</v>
      </c>
      <c r="G72" s="116">
        <f t="shared" si="5"/>
        <v>10.067200377520013</v>
      </c>
      <c r="H72" s="85">
        <v>33.28</v>
      </c>
      <c r="I72" s="120">
        <v>93</v>
      </c>
      <c r="J72" s="118">
        <v>13150000</v>
      </c>
      <c r="K72" s="118">
        <v>235200</v>
      </c>
      <c r="L72" s="120">
        <v>2</v>
      </c>
      <c r="M72" s="121"/>
    </row>
    <row r="73" spans="1:16" ht="20.100000000000001" customHeight="1">
      <c r="A73" s="75">
        <v>69</v>
      </c>
      <c r="B73" s="120" t="s">
        <v>79</v>
      </c>
      <c r="C73" s="121" t="s">
        <v>102</v>
      </c>
      <c r="D73" s="75" t="s">
        <v>174</v>
      </c>
      <c r="E73" s="120">
        <v>14</v>
      </c>
      <c r="F73" s="82">
        <f t="shared" si="4"/>
        <v>46.280990000000003</v>
      </c>
      <c r="G73" s="116">
        <f t="shared" si="5"/>
        <v>9.3412003502950132</v>
      </c>
      <c r="H73" s="85">
        <v>30.88</v>
      </c>
      <c r="I73" s="120">
        <v>25</v>
      </c>
      <c r="J73" s="118">
        <v>8340000</v>
      </c>
      <c r="K73" s="118">
        <v>246500</v>
      </c>
      <c r="L73" s="120">
        <v>4</v>
      </c>
      <c r="M73" s="121"/>
    </row>
    <row r="74" spans="1:16" ht="20.100000000000001" hidden="1" customHeight="1">
      <c r="A74" s="14">
        <v>70</v>
      </c>
      <c r="B74" s="107" t="s">
        <v>79</v>
      </c>
      <c r="C74" s="45" t="s">
        <v>103</v>
      </c>
      <c r="D74" s="15" t="s">
        <v>175</v>
      </c>
      <c r="E74" s="107">
        <v>23</v>
      </c>
      <c r="F74" s="9">
        <f t="shared" si="4"/>
        <v>76.033055000000004</v>
      </c>
      <c r="G74" s="100">
        <f t="shared" si="5"/>
        <v>15.602950585110646</v>
      </c>
      <c r="H74" s="52">
        <v>51.58</v>
      </c>
      <c r="I74" s="107">
        <v>21</v>
      </c>
      <c r="J74" s="101">
        <v>40900000</v>
      </c>
      <c r="K74" s="101">
        <v>209700</v>
      </c>
      <c r="L74" s="107"/>
      <c r="M74" s="108">
        <v>8</v>
      </c>
      <c r="O74"/>
      <c r="P74"/>
    </row>
    <row r="75" spans="1:16" ht="20.100000000000001" hidden="1" customHeight="1">
      <c r="A75" s="26">
        <v>71</v>
      </c>
      <c r="B75" s="91" t="s">
        <v>79</v>
      </c>
      <c r="C75" s="92" t="s">
        <v>103</v>
      </c>
      <c r="D75" s="86" t="s">
        <v>175</v>
      </c>
      <c r="E75" s="91">
        <v>21</v>
      </c>
      <c r="F75" s="9">
        <f t="shared" si="4"/>
        <v>69.421485000000004</v>
      </c>
      <c r="G75" s="87">
        <f t="shared" si="5"/>
        <v>13.902900521358768</v>
      </c>
      <c r="H75" s="52">
        <v>45.96</v>
      </c>
      <c r="I75" s="91">
        <v>83</v>
      </c>
      <c r="J75" s="90">
        <v>36540000</v>
      </c>
      <c r="K75" s="90">
        <v>187400</v>
      </c>
      <c r="L75" s="91"/>
      <c r="M75" s="93">
        <v>1</v>
      </c>
      <c r="O75"/>
      <c r="P75"/>
    </row>
    <row r="76" spans="1:16" ht="20.100000000000001" customHeight="1">
      <c r="A76" s="75">
        <v>72</v>
      </c>
      <c r="B76" s="120" t="s">
        <v>79</v>
      </c>
      <c r="C76" s="121" t="s">
        <v>103</v>
      </c>
      <c r="D76" s="75" t="s">
        <v>175</v>
      </c>
      <c r="E76" s="120">
        <v>13</v>
      </c>
      <c r="F76" s="82">
        <f t="shared" si="4"/>
        <v>42.975205000000003</v>
      </c>
      <c r="G76" s="116">
        <f t="shared" si="5"/>
        <v>9.0629003398587624</v>
      </c>
      <c r="H76" s="85">
        <v>29.96</v>
      </c>
      <c r="I76" s="120">
        <v>14</v>
      </c>
      <c r="J76" s="118">
        <v>9570000</v>
      </c>
      <c r="K76" s="118">
        <v>123800</v>
      </c>
      <c r="L76" s="120">
        <v>1</v>
      </c>
      <c r="M76" s="121"/>
    </row>
    <row r="77" spans="1:16" ht="20.100000000000001" customHeight="1">
      <c r="A77" s="75">
        <v>73</v>
      </c>
      <c r="B77" s="120" t="s">
        <v>79</v>
      </c>
      <c r="C77" s="121" t="s">
        <v>104</v>
      </c>
      <c r="D77" s="75" t="s">
        <v>176</v>
      </c>
      <c r="E77" s="120">
        <v>13</v>
      </c>
      <c r="F77" s="82">
        <f t="shared" si="4"/>
        <v>42.975205000000003</v>
      </c>
      <c r="G77" s="116">
        <f t="shared" si="5"/>
        <v>9.1778503441693875</v>
      </c>
      <c r="H77" s="85">
        <v>30.34</v>
      </c>
      <c r="I77" s="120">
        <v>16</v>
      </c>
      <c r="J77" s="118">
        <v>9310000</v>
      </c>
      <c r="K77" s="118">
        <v>167800</v>
      </c>
      <c r="L77" s="120">
        <v>3</v>
      </c>
      <c r="M77" s="121"/>
    </row>
    <row r="78" spans="1:16" ht="20.100000000000001" customHeight="1">
      <c r="A78" s="75">
        <v>74</v>
      </c>
      <c r="B78" s="120" t="s">
        <v>79</v>
      </c>
      <c r="C78" s="121" t="s">
        <v>105</v>
      </c>
      <c r="D78" s="75" t="s">
        <v>177</v>
      </c>
      <c r="E78" s="120">
        <v>14</v>
      </c>
      <c r="F78" s="82">
        <f t="shared" si="4"/>
        <v>46.280990000000003</v>
      </c>
      <c r="G78" s="116">
        <f t="shared" si="5"/>
        <v>10.121650379561888</v>
      </c>
      <c r="H78" s="85">
        <v>33.46</v>
      </c>
      <c r="I78" s="120">
        <v>149</v>
      </c>
      <c r="J78" s="118">
        <v>12520000</v>
      </c>
      <c r="K78" s="118">
        <v>105700</v>
      </c>
      <c r="L78" s="120">
        <v>30</v>
      </c>
      <c r="M78" s="121"/>
    </row>
    <row r="79" spans="1:16" ht="20.100000000000001" hidden="1" customHeight="1">
      <c r="A79" s="14">
        <v>75</v>
      </c>
      <c r="B79" s="107" t="s">
        <v>79</v>
      </c>
      <c r="C79" s="45" t="s">
        <v>105</v>
      </c>
      <c r="D79" s="15" t="s">
        <v>177</v>
      </c>
      <c r="E79" s="107">
        <v>25</v>
      </c>
      <c r="F79" s="9">
        <f t="shared" si="4"/>
        <v>82.644625000000005</v>
      </c>
      <c r="G79" s="100">
        <f t="shared" si="5"/>
        <v>18.140925680284713</v>
      </c>
      <c r="H79" s="52">
        <v>59.97</v>
      </c>
      <c r="I79" s="107">
        <v>36</v>
      </c>
      <c r="J79" s="101">
        <v>29010000</v>
      </c>
      <c r="K79" s="101">
        <v>188100</v>
      </c>
      <c r="L79" s="107"/>
      <c r="M79" s="108">
        <v>2</v>
      </c>
      <c r="O79"/>
      <c r="P79"/>
    </row>
    <row r="80" spans="1:16" ht="20.100000000000001" hidden="1" customHeight="1">
      <c r="A80" s="12">
        <v>76</v>
      </c>
      <c r="B80" s="28" t="s">
        <v>79</v>
      </c>
      <c r="C80" s="29" t="s">
        <v>105</v>
      </c>
      <c r="D80" s="8" t="s">
        <v>177</v>
      </c>
      <c r="E80" s="28">
        <v>20</v>
      </c>
      <c r="F80" s="9">
        <f t="shared" si="4"/>
        <v>66.115700000000004</v>
      </c>
      <c r="G80" s="24">
        <f t="shared" si="5"/>
        <v>14.876950557885644</v>
      </c>
      <c r="H80" s="52">
        <v>49.18</v>
      </c>
      <c r="I80" s="28">
        <v>143</v>
      </c>
      <c r="J80" s="11">
        <v>23760000</v>
      </c>
      <c r="K80" s="11">
        <v>154000</v>
      </c>
      <c r="L80" s="28"/>
      <c r="M80" s="49">
        <v>1</v>
      </c>
      <c r="O80"/>
      <c r="P80"/>
    </row>
    <row r="81" spans="1:16" ht="20.100000000000001" hidden="1" customHeight="1">
      <c r="A81" s="12">
        <v>77</v>
      </c>
      <c r="B81" s="28" t="s">
        <v>79</v>
      </c>
      <c r="C81" s="29" t="s">
        <v>106</v>
      </c>
      <c r="D81" s="8" t="s">
        <v>178</v>
      </c>
      <c r="E81" s="28">
        <v>21</v>
      </c>
      <c r="F81" s="9">
        <f t="shared" si="4"/>
        <v>69.421485000000004</v>
      </c>
      <c r="G81" s="24">
        <f t="shared" si="5"/>
        <v>14.073026527738493</v>
      </c>
      <c r="H81" s="52">
        <v>46.522399999999998</v>
      </c>
      <c r="I81" s="28">
        <v>33</v>
      </c>
      <c r="J81" s="11">
        <v>42920000</v>
      </c>
      <c r="K81" s="11">
        <v>187800</v>
      </c>
      <c r="L81" s="28"/>
      <c r="M81" s="49"/>
      <c r="O81"/>
      <c r="P81"/>
    </row>
    <row r="82" spans="1:16" ht="20.100000000000001" hidden="1" customHeight="1">
      <c r="A82" s="12">
        <v>78</v>
      </c>
      <c r="B82" s="28" t="s">
        <v>79</v>
      </c>
      <c r="C82" s="29" t="s">
        <v>106</v>
      </c>
      <c r="D82" s="8" t="s">
        <v>178</v>
      </c>
      <c r="E82" s="28">
        <v>17</v>
      </c>
      <c r="F82" s="9">
        <f t="shared" si="4"/>
        <v>56.198345000000003</v>
      </c>
      <c r="G82" s="24">
        <f t="shared" si="5"/>
        <v>11.842088944078334</v>
      </c>
      <c r="H82" s="52">
        <v>39.147399999999998</v>
      </c>
      <c r="I82" s="28">
        <v>10</v>
      </c>
      <c r="J82" s="11">
        <v>36180000</v>
      </c>
      <c r="K82" s="11">
        <v>158300</v>
      </c>
      <c r="L82" s="28"/>
      <c r="M82" s="49"/>
      <c r="O82"/>
      <c r="P82"/>
    </row>
    <row r="83" spans="1:16" ht="20.100000000000001" hidden="1" customHeight="1">
      <c r="A83" s="12">
        <v>79</v>
      </c>
      <c r="B83" s="28" t="s">
        <v>79</v>
      </c>
      <c r="C83" s="29" t="s">
        <v>106</v>
      </c>
      <c r="D83" s="8" t="s">
        <v>178</v>
      </c>
      <c r="E83" s="28">
        <v>23</v>
      </c>
      <c r="F83" s="9">
        <f t="shared" si="4"/>
        <v>76.033055000000004</v>
      </c>
      <c r="G83" s="24">
        <f t="shared" si="5"/>
        <v>15.578750584203146</v>
      </c>
      <c r="H83" s="52">
        <v>51.5</v>
      </c>
      <c r="I83" s="28">
        <v>12</v>
      </c>
      <c r="J83" s="11">
        <v>47510000</v>
      </c>
      <c r="K83" s="11">
        <v>207900</v>
      </c>
      <c r="L83" s="28"/>
      <c r="M83" s="49">
        <v>2</v>
      </c>
      <c r="O83"/>
      <c r="P83"/>
    </row>
    <row r="84" spans="1:16" ht="20.100000000000001" hidden="1" customHeight="1">
      <c r="A84" s="26">
        <v>80</v>
      </c>
      <c r="B84" s="91" t="s">
        <v>79</v>
      </c>
      <c r="C84" s="92" t="s">
        <v>107</v>
      </c>
      <c r="D84" s="86" t="s">
        <v>179</v>
      </c>
      <c r="E84" s="91">
        <v>23</v>
      </c>
      <c r="F84" s="9">
        <f t="shared" si="4"/>
        <v>76.033055000000004</v>
      </c>
      <c r="G84" s="87">
        <f t="shared" si="5"/>
        <v>15.599925584997209</v>
      </c>
      <c r="H84" s="52">
        <v>51.57</v>
      </c>
      <c r="I84" s="91">
        <v>12</v>
      </c>
      <c r="J84" s="90">
        <v>32970000</v>
      </c>
      <c r="K84" s="90">
        <v>206600</v>
      </c>
      <c r="L84" s="91"/>
      <c r="M84" s="93">
        <v>6</v>
      </c>
      <c r="O84"/>
      <c r="P84"/>
    </row>
    <row r="85" spans="1:16" ht="20.100000000000001" customHeight="1">
      <c r="A85" s="75">
        <v>81</v>
      </c>
      <c r="B85" s="120" t="s">
        <v>79</v>
      </c>
      <c r="C85" s="121" t="s">
        <v>107</v>
      </c>
      <c r="D85" s="75" t="s">
        <v>179</v>
      </c>
      <c r="E85" s="120">
        <v>19</v>
      </c>
      <c r="F85" s="82">
        <f t="shared" si="4"/>
        <v>62.809915000000004</v>
      </c>
      <c r="G85" s="116">
        <f t="shared" si="5"/>
        <v>12.886500483243768</v>
      </c>
      <c r="H85" s="85">
        <v>42.6</v>
      </c>
      <c r="I85" s="120">
        <v>23</v>
      </c>
      <c r="J85" s="118">
        <v>8330000</v>
      </c>
      <c r="K85" s="118">
        <v>171400</v>
      </c>
      <c r="L85" s="120">
        <v>1</v>
      </c>
      <c r="M85" s="121"/>
      <c r="O85"/>
      <c r="P85"/>
    </row>
    <row r="86" spans="1:16" ht="20.100000000000001" hidden="1" customHeight="1">
      <c r="A86" s="14">
        <v>82</v>
      </c>
      <c r="B86" s="107" t="s">
        <v>79</v>
      </c>
      <c r="C86" s="45" t="s">
        <v>108</v>
      </c>
      <c r="D86" s="15" t="s">
        <v>180</v>
      </c>
      <c r="E86" s="107">
        <v>15</v>
      </c>
      <c r="F86" s="9">
        <f t="shared" si="4"/>
        <v>49.586775000000003</v>
      </c>
      <c r="G86" s="100">
        <f t="shared" si="5"/>
        <v>9.7465503654956382</v>
      </c>
      <c r="H86" s="52">
        <v>32.22</v>
      </c>
      <c r="I86" s="107">
        <v>3</v>
      </c>
      <c r="J86" s="101">
        <v>22310000</v>
      </c>
      <c r="K86" s="101">
        <v>129300</v>
      </c>
      <c r="L86" s="107"/>
      <c r="M86" s="108"/>
      <c r="O86"/>
      <c r="P86"/>
    </row>
    <row r="87" spans="1:16" ht="20.100000000000001" hidden="1" customHeight="1">
      <c r="A87" s="12">
        <v>83</v>
      </c>
      <c r="B87" s="28" t="s">
        <v>79</v>
      </c>
      <c r="C87" s="29" t="s">
        <v>108</v>
      </c>
      <c r="D87" s="8" t="s">
        <v>180</v>
      </c>
      <c r="E87" s="28">
        <v>17</v>
      </c>
      <c r="F87" s="9">
        <f t="shared" si="4"/>
        <v>56.198345000000003</v>
      </c>
      <c r="G87" s="24">
        <f t="shared" si="5"/>
        <v>12.172600456472518</v>
      </c>
      <c r="H87" s="52">
        <v>40.24</v>
      </c>
      <c r="I87" s="28">
        <v>9</v>
      </c>
      <c r="J87" s="11">
        <v>27800000</v>
      </c>
      <c r="K87" s="11">
        <v>161100</v>
      </c>
      <c r="L87" s="28"/>
      <c r="M87" s="49"/>
      <c r="O87"/>
      <c r="P87"/>
    </row>
    <row r="88" spans="1:16" ht="20.100000000000001" hidden="1" customHeight="1">
      <c r="A88" s="26">
        <v>84</v>
      </c>
      <c r="B88" s="91" t="s">
        <v>79</v>
      </c>
      <c r="C88" s="92" t="s">
        <v>108</v>
      </c>
      <c r="D88" s="86" t="s">
        <v>180</v>
      </c>
      <c r="E88" s="91">
        <v>21</v>
      </c>
      <c r="F88" s="9">
        <f t="shared" si="4"/>
        <v>69.421485000000004</v>
      </c>
      <c r="G88" s="87">
        <f t="shared" si="5"/>
        <v>15.194575569796582</v>
      </c>
      <c r="H88" s="52">
        <v>50.23</v>
      </c>
      <c r="I88" s="91">
        <v>15</v>
      </c>
      <c r="J88" s="90">
        <v>34630000</v>
      </c>
      <c r="K88" s="90">
        <v>200700</v>
      </c>
      <c r="L88" s="91"/>
      <c r="M88" s="93">
        <v>1</v>
      </c>
      <c r="O88"/>
      <c r="P88"/>
    </row>
    <row r="89" spans="1:16" ht="20.100000000000001" customHeight="1">
      <c r="A89" s="75">
        <v>85</v>
      </c>
      <c r="B89" s="120" t="s">
        <v>79</v>
      </c>
      <c r="C89" s="121" t="s">
        <v>109</v>
      </c>
      <c r="D89" s="75" t="s">
        <v>181</v>
      </c>
      <c r="E89" s="120">
        <v>23</v>
      </c>
      <c r="F89" s="82">
        <f t="shared" si="4"/>
        <v>76.033055000000004</v>
      </c>
      <c r="G89" s="116">
        <f t="shared" si="5"/>
        <v>15.615050585564395</v>
      </c>
      <c r="H89" s="85">
        <v>51.62</v>
      </c>
      <c r="I89" s="120">
        <v>36</v>
      </c>
      <c r="J89" s="118">
        <v>8610000</v>
      </c>
      <c r="K89" s="118">
        <v>221200</v>
      </c>
      <c r="L89" s="120">
        <v>6</v>
      </c>
      <c r="M89" s="121"/>
      <c r="O89"/>
      <c r="P89"/>
    </row>
    <row r="90" spans="1:16" ht="20.100000000000001" hidden="1" customHeight="1">
      <c r="A90" s="94">
        <v>86</v>
      </c>
      <c r="B90" s="104" t="s">
        <v>79</v>
      </c>
      <c r="C90" s="105" t="s">
        <v>109</v>
      </c>
      <c r="D90" s="95" t="s">
        <v>181</v>
      </c>
      <c r="E90" s="104">
        <v>21</v>
      </c>
      <c r="F90" s="9">
        <f t="shared" si="4"/>
        <v>69.421485000000004</v>
      </c>
      <c r="G90" s="96">
        <f t="shared" si="5"/>
        <v>14.020875525782833</v>
      </c>
      <c r="H90" s="52">
        <v>46.35</v>
      </c>
      <c r="I90" s="104">
        <v>86</v>
      </c>
      <c r="J90" s="103">
        <v>31120000</v>
      </c>
      <c r="K90" s="103">
        <v>198300</v>
      </c>
      <c r="L90" s="104"/>
      <c r="M90" s="106"/>
    </row>
    <row r="91" spans="1:16" ht="20.100000000000001" customHeight="1">
      <c r="A91" s="75">
        <v>87</v>
      </c>
      <c r="B91" s="120" t="s">
        <v>79</v>
      </c>
      <c r="C91" s="121" t="s">
        <v>109</v>
      </c>
      <c r="D91" s="75" t="s">
        <v>182</v>
      </c>
      <c r="E91" s="120">
        <v>16</v>
      </c>
      <c r="F91" s="82">
        <f t="shared" si="4"/>
        <v>52.892560000000003</v>
      </c>
      <c r="G91" s="116">
        <f t="shared" si="5"/>
        <v>10.93235040996314</v>
      </c>
      <c r="H91" s="85">
        <v>36.14</v>
      </c>
      <c r="I91" s="120">
        <v>28</v>
      </c>
      <c r="J91" s="118">
        <v>8160000</v>
      </c>
      <c r="K91" s="118">
        <v>154300</v>
      </c>
      <c r="L91" s="120">
        <v>1</v>
      </c>
      <c r="M91" s="121">
        <v>1</v>
      </c>
    </row>
    <row r="92" spans="1:16" ht="20.100000000000001" customHeight="1">
      <c r="A92" s="75">
        <v>88</v>
      </c>
      <c r="B92" s="120" t="s">
        <v>79</v>
      </c>
      <c r="C92" s="121" t="s">
        <v>110</v>
      </c>
      <c r="D92" s="75" t="s">
        <v>183</v>
      </c>
      <c r="E92" s="120">
        <v>16</v>
      </c>
      <c r="F92" s="82">
        <f t="shared" si="4"/>
        <v>52.892560000000003</v>
      </c>
      <c r="G92" s="116">
        <f t="shared" si="5"/>
        <v>12.06975045261564</v>
      </c>
      <c r="H92" s="85">
        <v>39.9</v>
      </c>
      <c r="I92" s="120">
        <v>12</v>
      </c>
      <c r="J92" s="122">
        <v>28140000</v>
      </c>
      <c r="K92" s="118">
        <v>155200</v>
      </c>
      <c r="L92" s="120">
        <v>6</v>
      </c>
      <c r="M92" s="121"/>
    </row>
    <row r="93" spans="1:16" ht="20.100000000000001" customHeight="1">
      <c r="A93" s="75">
        <v>89</v>
      </c>
      <c r="B93" s="120" t="s">
        <v>79</v>
      </c>
      <c r="C93" s="121" t="s">
        <v>110</v>
      </c>
      <c r="D93" s="75" t="s">
        <v>183</v>
      </c>
      <c r="E93" s="120">
        <v>21</v>
      </c>
      <c r="F93" s="82">
        <f t="shared" si="4"/>
        <v>69.421485000000004</v>
      </c>
      <c r="G93" s="116">
        <f t="shared" si="5"/>
        <v>15.599925584997209</v>
      </c>
      <c r="H93" s="85">
        <v>51.57</v>
      </c>
      <c r="I93" s="120">
        <v>22</v>
      </c>
      <c r="J93" s="122">
        <v>26060000</v>
      </c>
      <c r="K93" s="118">
        <v>198300</v>
      </c>
      <c r="L93" s="120">
        <v>2</v>
      </c>
      <c r="M93" s="121">
        <v>2</v>
      </c>
    </row>
    <row r="94" spans="1:16" ht="20.100000000000001" customHeight="1">
      <c r="A94" s="75">
        <v>90</v>
      </c>
      <c r="B94" s="120" t="s">
        <v>79</v>
      </c>
      <c r="C94" s="121" t="s">
        <v>110</v>
      </c>
      <c r="D94" s="75" t="s">
        <v>183</v>
      </c>
      <c r="E94" s="120">
        <v>18</v>
      </c>
      <c r="F94" s="82">
        <f t="shared" si="4"/>
        <v>59.504130000000004</v>
      </c>
      <c r="G94" s="116">
        <f t="shared" si="5"/>
        <v>12.943975485399079</v>
      </c>
      <c r="H94" s="85">
        <v>42.79</v>
      </c>
      <c r="I94" s="120">
        <v>64</v>
      </c>
      <c r="J94" s="122">
        <v>26180000</v>
      </c>
      <c r="K94" s="118">
        <v>165600</v>
      </c>
      <c r="L94" s="120">
        <v>12</v>
      </c>
      <c r="M94" s="121">
        <v>1</v>
      </c>
    </row>
    <row r="95" spans="1:16" ht="20.100000000000001" customHeight="1">
      <c r="A95" s="75">
        <v>91</v>
      </c>
      <c r="B95" s="120" t="s">
        <v>79</v>
      </c>
      <c r="C95" s="121" t="s">
        <v>111</v>
      </c>
      <c r="D95" s="75" t="s">
        <v>184</v>
      </c>
      <c r="E95" s="120">
        <v>21</v>
      </c>
      <c r="F95" s="82">
        <f t="shared" si="4"/>
        <v>69.421485000000004</v>
      </c>
      <c r="G95" s="116">
        <f t="shared" si="5"/>
        <v>13.36747550128033</v>
      </c>
      <c r="H95" s="85">
        <v>44.19</v>
      </c>
      <c r="I95" s="120">
        <v>85</v>
      </c>
      <c r="J95" s="122">
        <v>27148000</v>
      </c>
      <c r="K95" s="118">
        <v>201400</v>
      </c>
      <c r="L95" s="120">
        <v>1</v>
      </c>
      <c r="M95" s="121">
        <v>2</v>
      </c>
      <c r="O95"/>
      <c r="P95"/>
    </row>
    <row r="96" spans="1:16" ht="20.100000000000001" hidden="1" customHeight="1">
      <c r="A96" s="14">
        <v>92</v>
      </c>
      <c r="B96" s="107" t="s">
        <v>79</v>
      </c>
      <c r="C96" s="45" t="s">
        <v>111</v>
      </c>
      <c r="D96" s="15" t="s">
        <v>184</v>
      </c>
      <c r="E96" s="107">
        <v>25</v>
      </c>
      <c r="F96" s="9">
        <f t="shared" si="4"/>
        <v>82.644625000000005</v>
      </c>
      <c r="G96" s="100">
        <f t="shared" si="5"/>
        <v>17.974550674045648</v>
      </c>
      <c r="H96" s="52">
        <v>59.42</v>
      </c>
      <c r="I96" s="107">
        <v>4</v>
      </c>
      <c r="J96" s="101">
        <v>39510000</v>
      </c>
      <c r="K96" s="101">
        <v>253200</v>
      </c>
      <c r="L96" s="107"/>
      <c r="M96" s="108">
        <v>1</v>
      </c>
      <c r="O96"/>
      <c r="P96"/>
    </row>
    <row r="97" spans="1:16" ht="20.100000000000001" hidden="1" customHeight="1">
      <c r="A97" s="26">
        <v>93</v>
      </c>
      <c r="B97" s="91" t="s">
        <v>79</v>
      </c>
      <c r="C97" s="92" t="s">
        <v>111</v>
      </c>
      <c r="D97" s="86" t="s">
        <v>184</v>
      </c>
      <c r="E97" s="91">
        <v>26</v>
      </c>
      <c r="F97" s="9">
        <f t="shared" si="4"/>
        <v>85.950410000000005</v>
      </c>
      <c r="G97" s="87">
        <f t="shared" si="5"/>
        <v>18.137900680171274</v>
      </c>
      <c r="H97" s="52">
        <v>59.96</v>
      </c>
      <c r="I97" s="91">
        <v>18</v>
      </c>
      <c r="J97" s="90">
        <v>39540000</v>
      </c>
      <c r="K97" s="90">
        <v>253400</v>
      </c>
      <c r="L97" s="91"/>
      <c r="M97" s="93">
        <v>2</v>
      </c>
      <c r="O97"/>
      <c r="P97"/>
    </row>
    <row r="98" spans="1:16" ht="20.100000000000001" customHeight="1">
      <c r="A98" s="75">
        <v>94</v>
      </c>
      <c r="B98" s="120" t="s">
        <v>79</v>
      </c>
      <c r="C98" s="121" t="s">
        <v>111</v>
      </c>
      <c r="D98" s="75" t="s">
        <v>184</v>
      </c>
      <c r="E98" s="120">
        <v>19</v>
      </c>
      <c r="F98" s="82">
        <f t="shared" si="4"/>
        <v>62.809915000000004</v>
      </c>
      <c r="G98" s="116">
        <f t="shared" si="5"/>
        <v>11.800525442519703</v>
      </c>
      <c r="H98" s="85">
        <v>39.01</v>
      </c>
      <c r="I98" s="120">
        <v>32</v>
      </c>
      <c r="J98" s="122">
        <v>29480000</v>
      </c>
      <c r="K98" s="118">
        <v>178300</v>
      </c>
      <c r="L98" s="120">
        <v>1</v>
      </c>
      <c r="M98" s="75">
        <v>1</v>
      </c>
    </row>
    <row r="99" spans="1:16" ht="19.5" customHeight="1">
      <c r="A99" s="75">
        <v>95</v>
      </c>
      <c r="B99" s="120" t="s">
        <v>112</v>
      </c>
      <c r="C99" s="121" t="s">
        <v>113</v>
      </c>
      <c r="D99" s="75" t="s">
        <v>185</v>
      </c>
      <c r="E99" s="120">
        <v>25</v>
      </c>
      <c r="F99" s="82">
        <f t="shared" si="4"/>
        <v>82.644625000000005</v>
      </c>
      <c r="G99" s="116">
        <f t="shared" si="5"/>
        <v>18.0592506772219</v>
      </c>
      <c r="H99" s="85">
        <v>59.7</v>
      </c>
      <c r="I99" s="120">
        <v>24</v>
      </c>
      <c r="J99" s="123">
        <v>26820000</v>
      </c>
      <c r="K99" s="118">
        <v>281700</v>
      </c>
      <c r="L99" s="120">
        <v>1</v>
      </c>
      <c r="M99" s="121">
        <v>6</v>
      </c>
      <c r="O99"/>
      <c r="P99"/>
    </row>
    <row r="100" spans="1:16" ht="19.5" customHeight="1">
      <c r="A100" s="75">
        <v>96</v>
      </c>
      <c r="B100" s="120" t="s">
        <v>114</v>
      </c>
      <c r="C100" s="121" t="s">
        <v>115</v>
      </c>
      <c r="D100" s="75" t="s">
        <v>186</v>
      </c>
      <c r="E100" s="120">
        <v>13</v>
      </c>
      <c r="F100" s="82">
        <f t="shared" si="4"/>
        <v>42.975205000000003</v>
      </c>
      <c r="G100" s="116">
        <f t="shared" si="5"/>
        <v>9.2359303463473879</v>
      </c>
      <c r="H100" s="85">
        <v>30.532</v>
      </c>
      <c r="I100" s="120">
        <v>67</v>
      </c>
      <c r="J100" s="123">
        <v>25800000</v>
      </c>
      <c r="K100" s="118">
        <v>142500</v>
      </c>
      <c r="L100" s="120">
        <v>2</v>
      </c>
      <c r="M100" s="121">
        <v>1</v>
      </c>
    </row>
    <row r="101" spans="1:16" ht="20.100000000000001" customHeight="1">
      <c r="A101" s="75">
        <v>97</v>
      </c>
      <c r="B101" s="120" t="s">
        <v>114</v>
      </c>
      <c r="C101" s="121" t="s">
        <v>116</v>
      </c>
      <c r="D101" s="75" t="s">
        <v>187</v>
      </c>
      <c r="E101" s="120">
        <v>14</v>
      </c>
      <c r="F101" s="82">
        <f t="shared" ref="F101:F132" si="6">PRODUCT(E101,$Z$5)</f>
        <v>46.280990000000003</v>
      </c>
      <c r="G101" s="116">
        <f t="shared" ref="G101:G132" si="7">H101/$Z$5</f>
        <v>9.0356753388378248</v>
      </c>
      <c r="H101" s="85">
        <v>29.87</v>
      </c>
      <c r="I101" s="120">
        <v>673</v>
      </c>
      <c r="J101" s="123">
        <v>25120000</v>
      </c>
      <c r="K101" s="118">
        <v>146800</v>
      </c>
      <c r="L101" s="120">
        <v>13</v>
      </c>
      <c r="M101" s="121">
        <v>8</v>
      </c>
    </row>
    <row r="102" spans="1:16" ht="20.100000000000001" hidden="1" customHeight="1">
      <c r="A102" s="94">
        <v>98</v>
      </c>
      <c r="B102" s="104" t="s">
        <v>114</v>
      </c>
      <c r="C102" s="105" t="s">
        <v>117</v>
      </c>
      <c r="D102" s="95" t="s">
        <v>188</v>
      </c>
      <c r="E102" s="104">
        <v>12</v>
      </c>
      <c r="F102" s="9">
        <f t="shared" si="6"/>
        <v>39.669420000000002</v>
      </c>
      <c r="G102" s="96">
        <f t="shared" si="7"/>
        <v>8.4942003185325117</v>
      </c>
      <c r="H102" s="52">
        <v>28.08</v>
      </c>
      <c r="I102" s="104">
        <v>116</v>
      </c>
      <c r="J102" s="103">
        <v>14180000</v>
      </c>
      <c r="K102" s="103">
        <v>168500</v>
      </c>
      <c r="L102" s="104"/>
      <c r="M102" s="106">
        <v>4</v>
      </c>
      <c r="O102"/>
      <c r="P102"/>
    </row>
    <row r="103" spans="1:16" ht="20.100000000000001" customHeight="1">
      <c r="A103" s="75">
        <v>99</v>
      </c>
      <c r="B103" s="120" t="s">
        <v>114</v>
      </c>
      <c r="C103" s="121" t="s">
        <v>118</v>
      </c>
      <c r="D103" s="75" t="s">
        <v>189</v>
      </c>
      <c r="E103" s="120">
        <v>12</v>
      </c>
      <c r="F103" s="82">
        <f t="shared" si="6"/>
        <v>39.669420000000002</v>
      </c>
      <c r="G103" s="116">
        <f t="shared" si="7"/>
        <v>8.1675003062812603</v>
      </c>
      <c r="H103" s="85">
        <v>27</v>
      </c>
      <c r="I103" s="120">
        <v>113</v>
      </c>
      <c r="J103" s="123">
        <v>31340000</v>
      </c>
      <c r="K103" s="118">
        <v>106300</v>
      </c>
      <c r="L103" s="120">
        <v>6</v>
      </c>
      <c r="M103" s="121"/>
    </row>
    <row r="104" spans="1:16" ht="20.100000000000001" customHeight="1">
      <c r="A104" s="75">
        <v>100</v>
      </c>
      <c r="B104" s="120" t="s">
        <v>114</v>
      </c>
      <c r="C104" s="121" t="s">
        <v>119</v>
      </c>
      <c r="D104" s="75" t="s">
        <v>190</v>
      </c>
      <c r="E104" s="120">
        <v>18</v>
      </c>
      <c r="F104" s="82">
        <f t="shared" si="6"/>
        <v>59.504130000000004</v>
      </c>
      <c r="G104" s="116">
        <f t="shared" si="7"/>
        <v>12.09395045352314</v>
      </c>
      <c r="H104" s="85">
        <v>39.979999999999997</v>
      </c>
      <c r="I104" s="120">
        <v>310</v>
      </c>
      <c r="J104" s="123">
        <v>25250000</v>
      </c>
      <c r="K104" s="118">
        <v>207800</v>
      </c>
      <c r="L104" s="120">
        <v>1</v>
      </c>
      <c r="M104" s="121">
        <v>1</v>
      </c>
      <c r="O104"/>
      <c r="P104"/>
    </row>
    <row r="105" spans="1:16" ht="20.100000000000001" hidden="1" customHeight="1">
      <c r="A105" s="14">
        <v>101</v>
      </c>
      <c r="B105" s="107" t="s">
        <v>114</v>
      </c>
      <c r="C105" s="45" t="s">
        <v>120</v>
      </c>
      <c r="D105" s="15" t="s">
        <v>191</v>
      </c>
      <c r="E105" s="107">
        <v>15</v>
      </c>
      <c r="F105" s="9">
        <f t="shared" si="6"/>
        <v>49.586775000000003</v>
      </c>
      <c r="G105" s="100">
        <f t="shared" si="7"/>
        <v>11.177375419151579</v>
      </c>
      <c r="H105" s="52">
        <v>36.950000000000003</v>
      </c>
      <c r="I105" s="107">
        <v>72</v>
      </c>
      <c r="J105" s="101">
        <v>33250000</v>
      </c>
      <c r="K105" s="101">
        <v>288300</v>
      </c>
      <c r="L105" s="107"/>
      <c r="M105" s="108">
        <v>3</v>
      </c>
      <c r="O105"/>
      <c r="P105"/>
    </row>
    <row r="106" spans="1:16" ht="20.100000000000001" hidden="1" customHeight="1">
      <c r="A106" s="26">
        <v>102</v>
      </c>
      <c r="B106" s="91" t="s">
        <v>114</v>
      </c>
      <c r="C106" s="92" t="s">
        <v>121</v>
      </c>
      <c r="D106" s="86" t="s">
        <v>192</v>
      </c>
      <c r="E106" s="91">
        <v>16</v>
      </c>
      <c r="F106" s="9">
        <f t="shared" si="6"/>
        <v>52.892560000000003</v>
      </c>
      <c r="G106" s="87">
        <f t="shared" si="7"/>
        <v>11.476850430381889</v>
      </c>
      <c r="H106" s="52">
        <v>37.94</v>
      </c>
      <c r="I106" s="91">
        <v>94</v>
      </c>
      <c r="J106" s="90">
        <v>27850000</v>
      </c>
      <c r="K106" s="90">
        <v>173700</v>
      </c>
      <c r="L106" s="91"/>
      <c r="M106" s="93"/>
      <c r="O106"/>
      <c r="P106"/>
    </row>
    <row r="107" spans="1:16" ht="20.100000000000001" customHeight="1">
      <c r="A107" s="75">
        <v>103</v>
      </c>
      <c r="B107" s="120" t="s">
        <v>114</v>
      </c>
      <c r="C107" s="121" t="s">
        <v>122</v>
      </c>
      <c r="D107" s="75" t="s">
        <v>193</v>
      </c>
      <c r="E107" s="120">
        <v>16</v>
      </c>
      <c r="F107" s="82">
        <f t="shared" si="6"/>
        <v>52.892560000000003</v>
      </c>
      <c r="G107" s="116">
        <f t="shared" si="7"/>
        <v>11.476850430381889</v>
      </c>
      <c r="H107" s="85">
        <v>37.94</v>
      </c>
      <c r="I107" s="120">
        <v>202</v>
      </c>
      <c r="J107" s="123">
        <v>29275000</v>
      </c>
      <c r="K107" s="118">
        <v>174400</v>
      </c>
      <c r="L107" s="120">
        <v>2</v>
      </c>
      <c r="M107" s="121">
        <v>2</v>
      </c>
    </row>
    <row r="108" spans="1:16" ht="20.100000000000001" customHeight="1">
      <c r="A108" s="75">
        <v>104</v>
      </c>
      <c r="B108" s="120" t="s">
        <v>114</v>
      </c>
      <c r="C108" s="121" t="s">
        <v>123</v>
      </c>
      <c r="D108" s="75" t="s">
        <v>194</v>
      </c>
      <c r="E108" s="120">
        <v>15</v>
      </c>
      <c r="F108" s="82">
        <f t="shared" si="6"/>
        <v>49.586775000000003</v>
      </c>
      <c r="G108" s="116">
        <f t="shared" si="7"/>
        <v>9.9099003716212621</v>
      </c>
      <c r="H108" s="85">
        <v>32.76</v>
      </c>
      <c r="I108" s="120">
        <v>264</v>
      </c>
      <c r="J108" s="123">
        <v>29450000</v>
      </c>
      <c r="K108" s="118">
        <v>149500</v>
      </c>
      <c r="L108" s="120">
        <v>2</v>
      </c>
      <c r="M108" s="121">
        <v>2</v>
      </c>
    </row>
    <row r="109" spans="1:16" ht="20.100000000000001" hidden="1" customHeight="1">
      <c r="A109" s="94">
        <v>105</v>
      </c>
      <c r="B109" s="104" t="s">
        <v>114</v>
      </c>
      <c r="C109" s="105" t="s">
        <v>124</v>
      </c>
      <c r="D109" s="95" t="s">
        <v>195</v>
      </c>
      <c r="E109" s="104">
        <v>15</v>
      </c>
      <c r="F109" s="9">
        <f t="shared" si="6"/>
        <v>49.586775000000003</v>
      </c>
      <c r="G109" s="96">
        <f t="shared" si="7"/>
        <v>9.9099003716212621</v>
      </c>
      <c r="H109" s="52">
        <v>32.76</v>
      </c>
      <c r="I109" s="104">
        <v>813</v>
      </c>
      <c r="J109" s="103">
        <v>10270000</v>
      </c>
      <c r="K109" s="103">
        <v>132000</v>
      </c>
      <c r="L109" s="104"/>
      <c r="M109" s="106"/>
      <c r="O109"/>
      <c r="P109"/>
    </row>
    <row r="110" spans="1:16" ht="20.100000000000001" customHeight="1">
      <c r="A110" s="75">
        <v>106</v>
      </c>
      <c r="B110" s="120" t="s">
        <v>114</v>
      </c>
      <c r="C110" s="121" t="s">
        <v>125</v>
      </c>
      <c r="D110" s="75" t="s">
        <v>196</v>
      </c>
      <c r="E110" s="120">
        <v>15</v>
      </c>
      <c r="F110" s="82">
        <f t="shared" si="6"/>
        <v>49.586775000000003</v>
      </c>
      <c r="G110" s="116">
        <f t="shared" si="7"/>
        <v>9.9704003738900138</v>
      </c>
      <c r="H110" s="85">
        <v>32.96</v>
      </c>
      <c r="I110" s="120">
        <v>433</v>
      </c>
      <c r="J110" s="123">
        <v>27474000</v>
      </c>
      <c r="K110" s="118">
        <v>150000</v>
      </c>
      <c r="L110" s="120">
        <v>8</v>
      </c>
      <c r="M110" s="121">
        <v>3</v>
      </c>
    </row>
    <row r="111" spans="1:16" ht="20.100000000000001" hidden="1" customHeight="1">
      <c r="A111" s="14">
        <v>107</v>
      </c>
      <c r="B111" s="107" t="s">
        <v>114</v>
      </c>
      <c r="C111" s="45" t="s">
        <v>126</v>
      </c>
      <c r="D111" s="15" t="s">
        <v>197</v>
      </c>
      <c r="E111" s="107">
        <v>14</v>
      </c>
      <c r="F111" s="9">
        <f t="shared" si="6"/>
        <v>46.280990000000003</v>
      </c>
      <c r="G111" s="100">
        <f t="shared" si="7"/>
        <v>9.9099003716212621</v>
      </c>
      <c r="H111" s="52">
        <v>32.76</v>
      </c>
      <c r="I111" s="107">
        <v>207</v>
      </c>
      <c r="J111" s="101">
        <v>11310000</v>
      </c>
      <c r="K111" s="101">
        <v>155400</v>
      </c>
      <c r="L111" s="107"/>
      <c r="M111" s="108"/>
      <c r="O111"/>
      <c r="P111"/>
    </row>
    <row r="112" spans="1:16" ht="20.100000000000001" hidden="1" customHeight="1">
      <c r="A112" s="26">
        <v>108</v>
      </c>
      <c r="B112" s="91" t="s">
        <v>114</v>
      </c>
      <c r="C112" s="92" t="s">
        <v>127</v>
      </c>
      <c r="D112" s="86" t="s">
        <v>198</v>
      </c>
      <c r="E112" s="91">
        <v>15</v>
      </c>
      <c r="F112" s="9">
        <f t="shared" si="6"/>
        <v>49.586775000000003</v>
      </c>
      <c r="G112" s="87">
        <f t="shared" si="7"/>
        <v>9.9704003738900138</v>
      </c>
      <c r="H112" s="52">
        <v>32.96</v>
      </c>
      <c r="I112" s="91">
        <v>565</v>
      </c>
      <c r="J112" s="90">
        <v>11200000</v>
      </c>
      <c r="K112" s="90">
        <v>143400</v>
      </c>
      <c r="L112" s="91"/>
      <c r="M112" s="93">
        <v>1</v>
      </c>
      <c r="O112"/>
      <c r="P112"/>
    </row>
    <row r="113" spans="1:16" ht="20.100000000000001" customHeight="1">
      <c r="A113" s="75">
        <v>109</v>
      </c>
      <c r="B113" s="120" t="s">
        <v>114</v>
      </c>
      <c r="C113" s="121" t="s">
        <v>128</v>
      </c>
      <c r="D113" s="75" t="s">
        <v>199</v>
      </c>
      <c r="E113" s="120">
        <v>12</v>
      </c>
      <c r="F113" s="82">
        <f t="shared" si="6"/>
        <v>39.669420000000002</v>
      </c>
      <c r="G113" s="116">
        <f t="shared" si="7"/>
        <v>8.1372503051468854</v>
      </c>
      <c r="H113" s="85">
        <v>26.9</v>
      </c>
      <c r="I113" s="120">
        <v>338</v>
      </c>
      <c r="J113" s="123">
        <v>28470000</v>
      </c>
      <c r="K113" s="118">
        <v>83000</v>
      </c>
      <c r="L113" s="120">
        <v>2</v>
      </c>
      <c r="M113" s="121"/>
    </row>
    <row r="114" spans="1:16" ht="20.100000000000001" customHeight="1">
      <c r="A114" s="75">
        <v>110</v>
      </c>
      <c r="B114" s="120" t="s">
        <v>114</v>
      </c>
      <c r="C114" s="121" t="s">
        <v>129</v>
      </c>
      <c r="D114" s="75" t="s">
        <v>200</v>
      </c>
      <c r="E114" s="120">
        <v>14</v>
      </c>
      <c r="F114" s="82">
        <f t="shared" si="6"/>
        <v>46.280990000000003</v>
      </c>
      <c r="G114" s="116">
        <f t="shared" si="7"/>
        <v>9.2020503450768878</v>
      </c>
      <c r="H114" s="85">
        <v>30.42</v>
      </c>
      <c r="I114" s="120">
        <v>198</v>
      </c>
      <c r="J114" s="123">
        <v>27350000</v>
      </c>
      <c r="K114" s="118">
        <v>125600</v>
      </c>
      <c r="L114" s="120">
        <v>1</v>
      </c>
      <c r="M114" s="121">
        <v>2</v>
      </c>
    </row>
    <row r="115" spans="1:16" ht="20.100000000000001" customHeight="1">
      <c r="A115" s="75">
        <v>111</v>
      </c>
      <c r="B115" s="120" t="s">
        <v>114</v>
      </c>
      <c r="C115" s="121" t="s">
        <v>130</v>
      </c>
      <c r="D115" s="75" t="s">
        <v>201</v>
      </c>
      <c r="E115" s="120">
        <v>14</v>
      </c>
      <c r="F115" s="82">
        <f t="shared" si="6"/>
        <v>46.280990000000003</v>
      </c>
      <c r="G115" s="116">
        <f t="shared" si="7"/>
        <v>9.9099003716212621</v>
      </c>
      <c r="H115" s="85">
        <v>32.76</v>
      </c>
      <c r="I115" s="120">
        <v>76</v>
      </c>
      <c r="J115" s="123">
        <v>34720000</v>
      </c>
      <c r="K115" s="118">
        <v>163400</v>
      </c>
      <c r="L115" s="120">
        <v>1</v>
      </c>
      <c r="M115" s="121">
        <v>1</v>
      </c>
    </row>
    <row r="116" spans="1:16" ht="20.100000000000001" customHeight="1">
      <c r="A116" s="75">
        <v>112</v>
      </c>
      <c r="B116" s="120" t="s">
        <v>114</v>
      </c>
      <c r="C116" s="121" t="s">
        <v>131</v>
      </c>
      <c r="D116" s="75" t="s">
        <v>202</v>
      </c>
      <c r="E116" s="120">
        <v>18</v>
      </c>
      <c r="F116" s="82">
        <f t="shared" si="6"/>
        <v>59.504130000000004</v>
      </c>
      <c r="G116" s="116">
        <f t="shared" si="7"/>
        <v>11.007975412799077</v>
      </c>
      <c r="H116" s="85">
        <v>36.39</v>
      </c>
      <c r="I116" s="120">
        <v>201</v>
      </c>
      <c r="J116" s="123">
        <v>31690000</v>
      </c>
      <c r="K116" s="118">
        <v>189400</v>
      </c>
      <c r="L116" s="120">
        <v>1</v>
      </c>
      <c r="M116" s="121">
        <v>8</v>
      </c>
      <c r="O116"/>
      <c r="P116"/>
    </row>
    <row r="117" spans="1:16" ht="20.100000000000001" hidden="1" customHeight="1">
      <c r="A117" s="14">
        <v>113</v>
      </c>
      <c r="B117" s="107" t="s">
        <v>114</v>
      </c>
      <c r="C117" s="45" t="s">
        <v>132</v>
      </c>
      <c r="D117" s="15" t="s">
        <v>203</v>
      </c>
      <c r="E117" s="107">
        <v>16</v>
      </c>
      <c r="F117" s="9">
        <f t="shared" si="6"/>
        <v>52.892560000000003</v>
      </c>
      <c r="G117" s="100">
        <f t="shared" si="7"/>
        <v>10.90815040905564</v>
      </c>
      <c r="H117" s="52">
        <v>36.06</v>
      </c>
      <c r="I117" s="107">
        <v>52</v>
      </c>
      <c r="J117" s="101">
        <v>22380000</v>
      </c>
      <c r="K117" s="101">
        <v>131100</v>
      </c>
      <c r="L117" s="107"/>
      <c r="M117" s="108">
        <v>3</v>
      </c>
      <c r="O117"/>
      <c r="P117"/>
    </row>
    <row r="118" spans="1:16" ht="20.100000000000001" hidden="1" customHeight="1">
      <c r="A118" s="12">
        <v>114</v>
      </c>
      <c r="B118" s="28" t="s">
        <v>114</v>
      </c>
      <c r="C118" s="29" t="s">
        <v>132</v>
      </c>
      <c r="D118" s="8" t="s">
        <v>203</v>
      </c>
      <c r="E118" s="28">
        <v>19</v>
      </c>
      <c r="F118" s="9">
        <f t="shared" si="6"/>
        <v>62.809915000000004</v>
      </c>
      <c r="G118" s="24">
        <f t="shared" si="7"/>
        <v>13.443100504116268</v>
      </c>
      <c r="H118" s="52">
        <v>44.44</v>
      </c>
      <c r="I118" s="28">
        <v>70</v>
      </c>
      <c r="J118" s="11">
        <v>27440000</v>
      </c>
      <c r="K118" s="11">
        <v>160800</v>
      </c>
      <c r="L118" s="28"/>
      <c r="M118" s="49">
        <v>3</v>
      </c>
      <c r="O118"/>
      <c r="P118"/>
    </row>
    <row r="119" spans="1:16" ht="20.100000000000001" hidden="1" customHeight="1">
      <c r="A119" s="12">
        <v>115</v>
      </c>
      <c r="B119" s="28" t="s">
        <v>114</v>
      </c>
      <c r="C119" s="29" t="s">
        <v>132</v>
      </c>
      <c r="D119" s="8" t="s">
        <v>203</v>
      </c>
      <c r="E119" s="28">
        <v>23</v>
      </c>
      <c r="F119" s="9">
        <f t="shared" si="6"/>
        <v>76.033055000000004</v>
      </c>
      <c r="G119" s="24">
        <f t="shared" si="7"/>
        <v>16.071825602693458</v>
      </c>
      <c r="H119" s="52">
        <v>53.13</v>
      </c>
      <c r="I119" s="28">
        <v>20</v>
      </c>
      <c r="J119" s="11">
        <v>32810000</v>
      </c>
      <c r="K119" s="11">
        <v>192200</v>
      </c>
      <c r="L119" s="28"/>
      <c r="M119" s="49">
        <v>13</v>
      </c>
      <c r="O119"/>
      <c r="P119"/>
    </row>
    <row r="120" spans="1:16" ht="20.100000000000001" hidden="1" customHeight="1">
      <c r="A120" s="12">
        <v>116</v>
      </c>
      <c r="B120" s="28" t="s">
        <v>114</v>
      </c>
      <c r="C120" s="29" t="s">
        <v>133</v>
      </c>
      <c r="D120" s="8" t="s">
        <v>204</v>
      </c>
      <c r="E120" s="28">
        <v>25</v>
      </c>
      <c r="F120" s="9">
        <f t="shared" si="6"/>
        <v>82.644625000000005</v>
      </c>
      <c r="G120" s="24">
        <f t="shared" si="7"/>
        <v>15.185500569456272</v>
      </c>
      <c r="H120" s="52">
        <v>50.2</v>
      </c>
      <c r="I120" s="28">
        <v>14</v>
      </c>
      <c r="J120" s="11">
        <v>42350000</v>
      </c>
      <c r="K120" s="11">
        <v>246100</v>
      </c>
      <c r="L120" s="28"/>
      <c r="M120" s="49">
        <v>2</v>
      </c>
      <c r="O120"/>
      <c r="P120"/>
    </row>
    <row r="121" spans="1:16" ht="20.100000000000001" hidden="1" customHeight="1">
      <c r="A121" s="12">
        <v>117</v>
      </c>
      <c r="B121" s="28" t="s">
        <v>114</v>
      </c>
      <c r="C121" s="29" t="s">
        <v>133</v>
      </c>
      <c r="D121" s="8" t="s">
        <v>204</v>
      </c>
      <c r="E121" s="28">
        <v>21</v>
      </c>
      <c r="F121" s="9">
        <f t="shared" si="6"/>
        <v>69.421485000000004</v>
      </c>
      <c r="G121" s="24">
        <f t="shared" si="7"/>
        <v>12.214950458060642</v>
      </c>
      <c r="H121" s="52">
        <v>40.380000000000003</v>
      </c>
      <c r="I121" s="28">
        <v>43</v>
      </c>
      <c r="J121" s="11">
        <v>34180000</v>
      </c>
      <c r="K121" s="11">
        <v>198600</v>
      </c>
      <c r="L121" s="28"/>
      <c r="M121" s="49"/>
      <c r="O121"/>
      <c r="P121"/>
    </row>
    <row r="122" spans="1:16" ht="20.100000000000001" hidden="1" customHeight="1">
      <c r="A122" s="12">
        <v>118</v>
      </c>
      <c r="B122" s="28" t="s">
        <v>114</v>
      </c>
      <c r="C122" s="29" t="s">
        <v>133</v>
      </c>
      <c r="D122" s="8" t="s">
        <v>204</v>
      </c>
      <c r="E122" s="28">
        <v>15</v>
      </c>
      <c r="F122" s="9">
        <f t="shared" si="6"/>
        <v>49.586775000000003</v>
      </c>
      <c r="G122" s="24">
        <f t="shared" si="7"/>
        <v>9.1718003439425129</v>
      </c>
      <c r="H122" s="52">
        <v>30.32</v>
      </c>
      <c r="I122" s="28">
        <v>6</v>
      </c>
      <c r="J122" s="11">
        <v>25780000</v>
      </c>
      <c r="K122" s="11">
        <v>149800</v>
      </c>
      <c r="L122" s="28"/>
      <c r="M122" s="49"/>
      <c r="O122"/>
      <c r="P122"/>
    </row>
    <row r="123" spans="1:16" ht="20.100000000000001" hidden="1" customHeight="1">
      <c r="A123" s="12">
        <v>119</v>
      </c>
      <c r="B123" s="28" t="s">
        <v>114</v>
      </c>
      <c r="C123" s="29" t="s">
        <v>134</v>
      </c>
      <c r="D123" s="8" t="s">
        <v>205</v>
      </c>
      <c r="E123" s="28">
        <v>38</v>
      </c>
      <c r="F123" s="9">
        <f t="shared" si="6"/>
        <v>125.61983000000001</v>
      </c>
      <c r="G123" s="24">
        <f t="shared" si="7"/>
        <v>11.552475433217827</v>
      </c>
      <c r="H123" s="52">
        <v>38.19</v>
      </c>
      <c r="I123" s="28">
        <v>15</v>
      </c>
      <c r="J123" s="11">
        <v>30520000</v>
      </c>
      <c r="K123" s="11">
        <v>160800</v>
      </c>
      <c r="L123" s="28"/>
      <c r="M123" s="49">
        <v>2</v>
      </c>
      <c r="O123"/>
      <c r="P123"/>
    </row>
    <row r="124" spans="1:16" ht="20.100000000000001" hidden="1" customHeight="1">
      <c r="A124" s="12">
        <v>120</v>
      </c>
      <c r="B124" s="28" t="s">
        <v>114</v>
      </c>
      <c r="C124" s="29" t="s">
        <v>134</v>
      </c>
      <c r="D124" s="8" t="s">
        <v>205</v>
      </c>
      <c r="E124" s="28">
        <v>44</v>
      </c>
      <c r="F124" s="9">
        <f t="shared" si="6"/>
        <v>145.45454000000001</v>
      </c>
      <c r="G124" s="24">
        <f t="shared" si="7"/>
        <v>13.434025503775954</v>
      </c>
      <c r="H124" s="52">
        <v>44.41</v>
      </c>
      <c r="I124" s="28">
        <v>47</v>
      </c>
      <c r="J124" s="11">
        <v>35500000</v>
      </c>
      <c r="K124" s="11">
        <v>187700</v>
      </c>
      <c r="L124" s="28"/>
      <c r="M124" s="49">
        <v>2</v>
      </c>
      <c r="O124"/>
      <c r="P124"/>
    </row>
    <row r="125" spans="1:16" ht="20.100000000000001" hidden="1" customHeight="1">
      <c r="A125" s="26">
        <v>121</v>
      </c>
      <c r="B125" s="91" t="s">
        <v>114</v>
      </c>
      <c r="C125" s="92" t="s">
        <v>135</v>
      </c>
      <c r="D125" s="86" t="s">
        <v>206</v>
      </c>
      <c r="E125" s="91">
        <v>20</v>
      </c>
      <c r="F125" s="9">
        <f t="shared" si="6"/>
        <v>66.115700000000004</v>
      </c>
      <c r="G125" s="87">
        <f t="shared" si="7"/>
        <v>13.570150508880642</v>
      </c>
      <c r="H125" s="52">
        <v>44.86</v>
      </c>
      <c r="I125" s="91">
        <v>199</v>
      </c>
      <c r="J125" s="90">
        <v>42610000</v>
      </c>
      <c r="K125" s="90">
        <v>206100</v>
      </c>
      <c r="L125" s="91"/>
      <c r="M125" s="93">
        <v>163</v>
      </c>
      <c r="O125"/>
      <c r="P125"/>
    </row>
    <row r="126" spans="1:16" ht="20.100000000000001" customHeight="1">
      <c r="A126" s="75">
        <v>122</v>
      </c>
      <c r="B126" s="120" t="s">
        <v>114</v>
      </c>
      <c r="C126" s="121" t="s">
        <v>135</v>
      </c>
      <c r="D126" s="75" t="s">
        <v>206</v>
      </c>
      <c r="E126" s="120">
        <v>14</v>
      </c>
      <c r="F126" s="82">
        <f t="shared" si="6"/>
        <v>46.280990000000003</v>
      </c>
      <c r="G126" s="116">
        <f t="shared" si="7"/>
        <v>10.133750380015639</v>
      </c>
      <c r="H126" s="85">
        <v>33.5</v>
      </c>
      <c r="I126" s="120">
        <v>76</v>
      </c>
      <c r="J126" s="123">
        <v>26470000</v>
      </c>
      <c r="K126" s="118">
        <v>155000</v>
      </c>
      <c r="L126" s="120">
        <v>1</v>
      </c>
      <c r="M126" s="121">
        <v>1</v>
      </c>
    </row>
    <row r="127" spans="1:16" ht="20.100000000000001" hidden="1" customHeight="1">
      <c r="A127" s="14">
        <v>123</v>
      </c>
      <c r="B127" s="107" t="s">
        <v>114</v>
      </c>
      <c r="C127" s="45" t="s">
        <v>136</v>
      </c>
      <c r="D127" s="15" t="s">
        <v>207</v>
      </c>
      <c r="E127" s="107">
        <v>25</v>
      </c>
      <c r="F127" s="9">
        <f t="shared" si="6"/>
        <v>82.644625000000005</v>
      </c>
      <c r="G127" s="100">
        <f t="shared" si="7"/>
        <v>18.131850679944399</v>
      </c>
      <c r="H127" s="52">
        <v>59.94</v>
      </c>
      <c r="I127" s="107">
        <v>16</v>
      </c>
      <c r="J127" s="101">
        <v>69750000</v>
      </c>
      <c r="K127" s="101">
        <v>290000</v>
      </c>
      <c r="L127" s="107"/>
      <c r="M127" s="108">
        <v>41</v>
      </c>
      <c r="O127"/>
      <c r="P127"/>
    </row>
    <row r="128" spans="1:16" ht="20.100000000000001" hidden="1" customHeight="1">
      <c r="A128" s="12">
        <v>124</v>
      </c>
      <c r="B128" s="28" t="s">
        <v>114</v>
      </c>
      <c r="C128" s="29" t="s">
        <v>136</v>
      </c>
      <c r="D128" s="8" t="s">
        <v>207</v>
      </c>
      <c r="E128" s="28">
        <v>21</v>
      </c>
      <c r="F128" s="9">
        <f t="shared" si="6"/>
        <v>69.421485000000004</v>
      </c>
      <c r="G128" s="24">
        <f t="shared" si="7"/>
        <v>15.291375573426583</v>
      </c>
      <c r="H128" s="52">
        <v>50.55</v>
      </c>
      <c r="I128" s="28">
        <v>42</v>
      </c>
      <c r="J128" s="11">
        <v>58810000</v>
      </c>
      <c r="K128" s="11">
        <v>244500</v>
      </c>
      <c r="L128" s="28"/>
      <c r="M128" s="49">
        <v>17</v>
      </c>
      <c r="O128"/>
      <c r="P128"/>
    </row>
    <row r="129" spans="1:16" ht="20.100000000000001" hidden="1" customHeight="1">
      <c r="A129" s="12">
        <v>125</v>
      </c>
      <c r="B129" s="28" t="s">
        <v>114</v>
      </c>
      <c r="C129" s="29" t="s">
        <v>136</v>
      </c>
      <c r="D129" s="8" t="s">
        <v>207</v>
      </c>
      <c r="E129" s="28">
        <v>14</v>
      </c>
      <c r="F129" s="9">
        <f t="shared" si="6"/>
        <v>46.280990000000003</v>
      </c>
      <c r="G129" s="24">
        <f t="shared" si="7"/>
        <v>9.1839003443962621</v>
      </c>
      <c r="H129" s="52">
        <v>30.36</v>
      </c>
      <c r="I129" s="28">
        <v>32</v>
      </c>
      <c r="J129" s="11">
        <v>35620000</v>
      </c>
      <c r="K129" s="11">
        <v>148100</v>
      </c>
      <c r="L129" s="28"/>
      <c r="M129" s="49"/>
      <c r="O129"/>
      <c r="P129"/>
    </row>
    <row r="130" spans="1:16" ht="20.100000000000001" hidden="1" customHeight="1">
      <c r="A130" s="12">
        <v>126</v>
      </c>
      <c r="B130" s="28" t="s">
        <v>114</v>
      </c>
      <c r="C130" s="29" t="s">
        <v>136</v>
      </c>
      <c r="D130" s="8" t="s">
        <v>207</v>
      </c>
      <c r="E130" s="28">
        <v>17</v>
      </c>
      <c r="F130" s="9">
        <f t="shared" si="6"/>
        <v>56.198345000000003</v>
      </c>
      <c r="G130" s="24">
        <f t="shared" si="7"/>
        <v>12.221000458287516</v>
      </c>
      <c r="H130" s="52">
        <v>40.4</v>
      </c>
      <c r="I130" s="28">
        <v>171</v>
      </c>
      <c r="J130" s="11">
        <v>47230000</v>
      </c>
      <c r="K130" s="11">
        <v>196400</v>
      </c>
      <c r="L130" s="28"/>
      <c r="M130" s="49">
        <v>1</v>
      </c>
      <c r="O130"/>
      <c r="P130"/>
    </row>
    <row r="131" spans="1:16" ht="20.100000000000001" hidden="1" customHeight="1">
      <c r="A131" s="12">
        <v>127</v>
      </c>
      <c r="B131" s="28" t="s">
        <v>114</v>
      </c>
      <c r="C131" s="29" t="s">
        <v>137</v>
      </c>
      <c r="D131" s="8" t="s">
        <v>208</v>
      </c>
      <c r="E131" s="28">
        <v>21</v>
      </c>
      <c r="F131" s="9">
        <f t="shared" si="6"/>
        <v>69.421485000000004</v>
      </c>
      <c r="G131" s="24">
        <f t="shared" si="7"/>
        <v>12.832050481201893</v>
      </c>
      <c r="H131" s="52">
        <v>42.42</v>
      </c>
      <c r="I131" s="28">
        <v>47</v>
      </c>
      <c r="J131" s="11">
        <v>38050000</v>
      </c>
      <c r="K131" s="11">
        <v>197700</v>
      </c>
      <c r="L131" s="28"/>
      <c r="M131" s="49">
        <v>3</v>
      </c>
      <c r="O131"/>
      <c r="P131"/>
    </row>
    <row r="132" spans="1:16" ht="20.100000000000001" hidden="1" customHeight="1">
      <c r="A132" s="12">
        <v>128</v>
      </c>
      <c r="B132" s="28" t="s">
        <v>114</v>
      </c>
      <c r="C132" s="29" t="s">
        <v>137</v>
      </c>
      <c r="D132" s="8" t="s">
        <v>208</v>
      </c>
      <c r="E132" s="28">
        <v>17</v>
      </c>
      <c r="F132" s="9">
        <f t="shared" si="6"/>
        <v>56.198345000000003</v>
      </c>
      <c r="G132" s="24">
        <f t="shared" si="7"/>
        <v>11.555500433331266</v>
      </c>
      <c r="H132" s="52">
        <v>38.200000000000003</v>
      </c>
      <c r="I132" s="28">
        <v>5</v>
      </c>
      <c r="J132" s="11">
        <v>34390000</v>
      </c>
      <c r="K132" s="11">
        <v>178700</v>
      </c>
      <c r="L132" s="28"/>
      <c r="M132" s="49"/>
      <c r="O132"/>
      <c r="P132"/>
    </row>
    <row r="133" spans="1:16" ht="20.100000000000001" hidden="1" customHeight="1">
      <c r="A133" s="26">
        <v>129</v>
      </c>
      <c r="B133" s="91" t="s">
        <v>114</v>
      </c>
      <c r="C133" s="92" t="s">
        <v>138</v>
      </c>
      <c r="D133" s="86" t="s">
        <v>209</v>
      </c>
      <c r="E133" s="91">
        <v>15</v>
      </c>
      <c r="F133" s="9">
        <f t="shared" ref="F133:F164" si="8">PRODUCT(E133,$Z$5)</f>
        <v>49.586775000000003</v>
      </c>
      <c r="G133" s="87">
        <f t="shared" ref="G133:G164" si="9">H133/$Z$5</f>
        <v>10.378775389204078</v>
      </c>
      <c r="H133" s="52">
        <v>34.31</v>
      </c>
      <c r="I133" s="91">
        <v>120</v>
      </c>
      <c r="J133" s="90">
        <v>33700000</v>
      </c>
      <c r="K133" s="90">
        <v>148300</v>
      </c>
      <c r="L133" s="91"/>
      <c r="M133" s="93"/>
      <c r="O133"/>
      <c r="P133"/>
    </row>
    <row r="134" spans="1:16" ht="20.100000000000001" customHeight="1">
      <c r="A134" s="75">
        <v>130</v>
      </c>
      <c r="B134" s="120" t="s">
        <v>114</v>
      </c>
      <c r="C134" s="121" t="s">
        <v>139</v>
      </c>
      <c r="D134" s="75" t="s">
        <v>210</v>
      </c>
      <c r="E134" s="120">
        <v>17</v>
      </c>
      <c r="F134" s="82">
        <f t="shared" si="8"/>
        <v>56.198345000000003</v>
      </c>
      <c r="G134" s="116">
        <f t="shared" si="9"/>
        <v>11.083176915619132</v>
      </c>
      <c r="H134" s="85">
        <v>36.638599999999997</v>
      </c>
      <c r="I134" s="120">
        <v>83</v>
      </c>
      <c r="J134" s="123">
        <v>31430000</v>
      </c>
      <c r="K134" s="118">
        <v>156700</v>
      </c>
      <c r="L134" s="120">
        <v>1</v>
      </c>
      <c r="M134" s="121">
        <v>1</v>
      </c>
    </row>
    <row r="135" spans="1:16" ht="20.100000000000001" hidden="1" customHeight="1">
      <c r="A135" s="14">
        <v>131</v>
      </c>
      <c r="B135" s="107" t="s">
        <v>114</v>
      </c>
      <c r="C135" s="45" t="s">
        <v>140</v>
      </c>
      <c r="D135" s="15" t="s">
        <v>211</v>
      </c>
      <c r="E135" s="107">
        <v>17</v>
      </c>
      <c r="F135" s="9">
        <f t="shared" si="8"/>
        <v>56.198345000000003</v>
      </c>
      <c r="G135" s="100">
        <f t="shared" si="9"/>
        <v>11.02915041359314</v>
      </c>
      <c r="H135" s="52">
        <v>36.46</v>
      </c>
      <c r="I135" s="107">
        <v>245</v>
      </c>
      <c r="J135" s="101">
        <v>31630000</v>
      </c>
      <c r="K135" s="101">
        <v>171400</v>
      </c>
      <c r="L135" s="107"/>
      <c r="M135" s="108">
        <v>3</v>
      </c>
      <c r="O135"/>
      <c r="P135"/>
    </row>
    <row r="136" spans="1:16" ht="20.100000000000001" hidden="1" customHeight="1">
      <c r="A136" s="26">
        <v>132</v>
      </c>
      <c r="B136" s="91" t="s">
        <v>114</v>
      </c>
      <c r="C136" s="92" t="s">
        <v>141</v>
      </c>
      <c r="D136" s="86" t="s">
        <v>212</v>
      </c>
      <c r="E136" s="91">
        <v>15</v>
      </c>
      <c r="F136" s="9">
        <f t="shared" si="8"/>
        <v>49.586775000000003</v>
      </c>
      <c r="G136" s="87">
        <f t="shared" si="9"/>
        <v>10.348525388069701</v>
      </c>
      <c r="H136" s="52">
        <v>34.21</v>
      </c>
      <c r="I136" s="91">
        <v>106</v>
      </c>
      <c r="J136" s="90">
        <v>25590000</v>
      </c>
      <c r="K136" s="90">
        <v>215500</v>
      </c>
      <c r="L136" s="91"/>
      <c r="M136" s="93">
        <v>1</v>
      </c>
      <c r="O136"/>
      <c r="P136"/>
    </row>
    <row r="137" spans="1:16" ht="20.100000000000001" customHeight="1">
      <c r="A137" s="75">
        <v>133</v>
      </c>
      <c r="B137" s="120" t="s">
        <v>142</v>
      </c>
      <c r="C137" s="121" t="s">
        <v>143</v>
      </c>
      <c r="D137" s="75" t="s">
        <v>213</v>
      </c>
      <c r="E137" s="120">
        <v>14</v>
      </c>
      <c r="F137" s="82">
        <f t="shared" si="8"/>
        <v>46.280990000000003</v>
      </c>
      <c r="G137" s="116">
        <f t="shared" si="9"/>
        <v>9.9099003716212621</v>
      </c>
      <c r="H137" s="85">
        <v>32.76</v>
      </c>
      <c r="I137" s="120">
        <v>334</v>
      </c>
      <c r="J137" s="123">
        <v>27820000</v>
      </c>
      <c r="K137" s="118">
        <v>121400</v>
      </c>
      <c r="L137" s="120">
        <v>13</v>
      </c>
      <c r="M137" s="121"/>
    </row>
    <row r="138" spans="1:16" ht="20.100000000000001" customHeight="1">
      <c r="A138" s="75">
        <v>134</v>
      </c>
      <c r="B138" s="120" t="s">
        <v>142</v>
      </c>
      <c r="C138" s="121" t="s">
        <v>144</v>
      </c>
      <c r="D138" s="75" t="s">
        <v>214</v>
      </c>
      <c r="E138" s="120">
        <v>14</v>
      </c>
      <c r="F138" s="82">
        <f t="shared" si="8"/>
        <v>46.280990000000003</v>
      </c>
      <c r="G138" s="116">
        <f t="shared" si="9"/>
        <v>9.256500347118763</v>
      </c>
      <c r="H138" s="85">
        <v>30.6</v>
      </c>
      <c r="I138" s="120">
        <v>139</v>
      </c>
      <c r="J138" s="123">
        <v>32670000</v>
      </c>
      <c r="K138" s="118">
        <v>135900</v>
      </c>
      <c r="L138" s="120">
        <v>10</v>
      </c>
      <c r="M138" s="121"/>
    </row>
    <row r="139" spans="1:16" ht="20.100000000000001" customHeight="1">
      <c r="A139" s="75">
        <v>135</v>
      </c>
      <c r="B139" s="120" t="s">
        <v>142</v>
      </c>
      <c r="C139" s="121" t="s">
        <v>145</v>
      </c>
      <c r="D139" s="75" t="s">
        <v>220</v>
      </c>
      <c r="E139" s="120">
        <v>14</v>
      </c>
      <c r="F139" s="82">
        <f t="shared" si="8"/>
        <v>46.280990000000003</v>
      </c>
      <c r="G139" s="116">
        <f t="shared" si="9"/>
        <v>8.975175336569075</v>
      </c>
      <c r="H139" s="85">
        <v>29.67</v>
      </c>
      <c r="I139" s="120">
        <v>126</v>
      </c>
      <c r="J139" s="123">
        <v>33750000</v>
      </c>
      <c r="K139" s="118">
        <v>128600</v>
      </c>
      <c r="L139" s="120">
        <v>2</v>
      </c>
      <c r="M139" s="121"/>
    </row>
    <row r="140" spans="1:16" ht="20.100000000000001" customHeight="1">
      <c r="A140" s="75">
        <v>136</v>
      </c>
      <c r="B140" s="120" t="s">
        <v>142</v>
      </c>
      <c r="C140" s="121" t="s">
        <v>146</v>
      </c>
      <c r="D140" s="75" t="s">
        <v>215</v>
      </c>
      <c r="E140" s="120">
        <v>15</v>
      </c>
      <c r="F140" s="82">
        <f t="shared" si="8"/>
        <v>49.586775000000003</v>
      </c>
      <c r="G140" s="116">
        <f t="shared" si="9"/>
        <v>9.982500374343763</v>
      </c>
      <c r="H140" s="85">
        <v>33</v>
      </c>
      <c r="I140" s="120">
        <v>110</v>
      </c>
      <c r="J140" s="123">
        <v>28990000</v>
      </c>
      <c r="K140" s="118">
        <v>145200</v>
      </c>
      <c r="L140" s="120">
        <v>3</v>
      </c>
      <c r="M140" s="121"/>
    </row>
    <row r="141" spans="1:16" ht="20.100000000000001" customHeight="1">
      <c r="A141" s="75">
        <v>137</v>
      </c>
      <c r="B141" s="120" t="s">
        <v>142</v>
      </c>
      <c r="C141" s="121" t="s">
        <v>147</v>
      </c>
      <c r="D141" s="75" t="s">
        <v>216</v>
      </c>
      <c r="E141" s="120">
        <v>13</v>
      </c>
      <c r="F141" s="82">
        <f t="shared" si="8"/>
        <v>42.975205000000003</v>
      </c>
      <c r="G141" s="116">
        <f t="shared" si="9"/>
        <v>9.9099003716212621</v>
      </c>
      <c r="H141" s="85">
        <v>32.76</v>
      </c>
      <c r="I141" s="120">
        <v>128</v>
      </c>
      <c r="J141" s="123">
        <v>35500000</v>
      </c>
      <c r="K141" s="118">
        <v>124100</v>
      </c>
      <c r="L141" s="120">
        <v>1</v>
      </c>
      <c r="M141" s="121"/>
    </row>
    <row r="142" spans="1:16" ht="20.100000000000001" customHeight="1">
      <c r="A142" s="75">
        <v>138</v>
      </c>
      <c r="B142" s="120" t="s">
        <v>142</v>
      </c>
      <c r="C142" s="121" t="s">
        <v>148</v>
      </c>
      <c r="D142" s="75" t="s">
        <v>217</v>
      </c>
      <c r="E142" s="120">
        <v>13</v>
      </c>
      <c r="F142" s="82">
        <f t="shared" si="8"/>
        <v>42.975205000000003</v>
      </c>
      <c r="G142" s="116">
        <f t="shared" si="9"/>
        <v>8.1675003062812603</v>
      </c>
      <c r="H142" s="85">
        <v>27</v>
      </c>
      <c r="I142" s="120">
        <v>101</v>
      </c>
      <c r="J142" s="123">
        <v>32030000</v>
      </c>
      <c r="K142" s="118">
        <v>125600</v>
      </c>
      <c r="L142" s="120">
        <v>8</v>
      </c>
      <c r="M142" s="121"/>
    </row>
    <row r="143" spans="1:16" ht="20.100000000000001" customHeight="1">
      <c r="A143" s="75">
        <v>139</v>
      </c>
      <c r="B143" s="120" t="s">
        <v>142</v>
      </c>
      <c r="C143" s="121" t="s">
        <v>149</v>
      </c>
      <c r="D143" s="75" t="s">
        <v>218</v>
      </c>
      <c r="E143" s="120">
        <v>12</v>
      </c>
      <c r="F143" s="82">
        <f t="shared" si="8"/>
        <v>39.669420000000002</v>
      </c>
      <c r="G143" s="116">
        <f t="shared" si="9"/>
        <v>8.1675003062812603</v>
      </c>
      <c r="H143" s="85">
        <v>27</v>
      </c>
      <c r="I143" s="120">
        <v>114</v>
      </c>
      <c r="J143" s="123">
        <v>28780000</v>
      </c>
      <c r="K143" s="118">
        <v>124800</v>
      </c>
      <c r="L143" s="120">
        <v>7</v>
      </c>
      <c r="M143" s="121"/>
    </row>
    <row r="144" spans="1:16" ht="20.100000000000001" hidden="1" customHeight="1">
      <c r="A144" s="14">
        <v>140</v>
      </c>
      <c r="B144" s="107" t="s">
        <v>142</v>
      </c>
      <c r="C144" s="45" t="s">
        <v>150</v>
      </c>
      <c r="D144" s="15" t="s">
        <v>219</v>
      </c>
      <c r="E144" s="107">
        <v>25</v>
      </c>
      <c r="F144" s="9">
        <f t="shared" si="8"/>
        <v>82.644625000000005</v>
      </c>
      <c r="G144" s="100">
        <f t="shared" si="9"/>
        <v>17.230309896136621</v>
      </c>
      <c r="H144" s="52">
        <v>56.959699999999998</v>
      </c>
      <c r="I144" s="107">
        <v>6</v>
      </c>
      <c r="J144" s="101">
        <v>26000000</v>
      </c>
      <c r="K144" s="101">
        <v>170900</v>
      </c>
      <c r="L144" s="107"/>
      <c r="M144" s="108">
        <v>4</v>
      </c>
      <c r="O144"/>
      <c r="P144"/>
    </row>
    <row r="145" spans="1:16" ht="20.100000000000001" hidden="1" customHeight="1">
      <c r="A145" s="12">
        <v>141</v>
      </c>
      <c r="B145" s="28" t="s">
        <v>142</v>
      </c>
      <c r="C145" s="29" t="s">
        <v>150</v>
      </c>
      <c r="D145" s="8" t="s">
        <v>219</v>
      </c>
      <c r="E145" s="28">
        <v>17</v>
      </c>
      <c r="F145" s="9">
        <f t="shared" si="8"/>
        <v>56.198345000000003</v>
      </c>
      <c r="G145" s="24">
        <f t="shared" si="9"/>
        <v>11.983870699395151</v>
      </c>
      <c r="H145" s="52">
        <v>39.616100000000003</v>
      </c>
      <c r="I145" s="28">
        <v>7</v>
      </c>
      <c r="J145" s="11">
        <v>18410000</v>
      </c>
      <c r="K145" s="11">
        <v>121000</v>
      </c>
      <c r="L145" s="28"/>
      <c r="M145" s="49"/>
      <c r="O145"/>
      <c r="P145"/>
    </row>
    <row r="146" spans="1:16" ht="20.100000000000001" hidden="1" customHeight="1">
      <c r="A146" s="26">
        <v>142</v>
      </c>
      <c r="B146" s="91" t="s">
        <v>142</v>
      </c>
      <c r="C146" s="92" t="s">
        <v>150</v>
      </c>
      <c r="D146" s="86" t="s">
        <v>219</v>
      </c>
      <c r="E146" s="91">
        <v>21</v>
      </c>
      <c r="F146" s="9">
        <f t="shared" si="8"/>
        <v>69.421485000000004</v>
      </c>
      <c r="G146" s="87">
        <f t="shared" si="9"/>
        <v>14.984247311909273</v>
      </c>
      <c r="H146" s="52">
        <v>49.534700000000001</v>
      </c>
      <c r="I146" s="91">
        <v>19</v>
      </c>
      <c r="J146" s="90">
        <v>22660000</v>
      </c>
      <c r="K146" s="90">
        <v>148900</v>
      </c>
      <c r="L146" s="91"/>
      <c r="M146" s="93">
        <v>2</v>
      </c>
      <c r="O146"/>
      <c r="P146"/>
    </row>
    <row r="147" spans="1:16" ht="20.100000000000001" customHeight="1">
      <c r="A147" s="75">
        <v>143</v>
      </c>
      <c r="B147" s="120" t="s">
        <v>142</v>
      </c>
      <c r="C147" s="121" t="s">
        <v>151</v>
      </c>
      <c r="D147" s="75" t="s">
        <v>221</v>
      </c>
      <c r="E147" s="120">
        <v>17</v>
      </c>
      <c r="F147" s="82">
        <f t="shared" si="8"/>
        <v>56.198345000000003</v>
      </c>
      <c r="G147" s="116">
        <f t="shared" si="9"/>
        <v>12.107865454044955</v>
      </c>
      <c r="H147" s="85">
        <v>40.026000000000003</v>
      </c>
      <c r="I147" s="120">
        <v>125</v>
      </c>
      <c r="J147" s="123">
        <v>25920000</v>
      </c>
      <c r="K147" s="118">
        <v>142500</v>
      </c>
      <c r="L147" s="120">
        <v>21</v>
      </c>
      <c r="M147" s="121">
        <v>2</v>
      </c>
    </row>
    <row r="148" spans="1:16" ht="20.100000000000001" hidden="1" customHeight="1">
      <c r="A148" s="109">
        <v>144</v>
      </c>
      <c r="B148" s="110" t="s">
        <v>228</v>
      </c>
      <c r="C148" s="110" t="s">
        <v>229</v>
      </c>
      <c r="D148" s="110" t="s">
        <v>230</v>
      </c>
      <c r="E148" s="110">
        <v>17</v>
      </c>
      <c r="F148" s="62">
        <f t="shared" si="8"/>
        <v>56.198345000000003</v>
      </c>
      <c r="G148" s="111">
        <f t="shared" si="9"/>
        <v>18.110675679150336</v>
      </c>
      <c r="H148" s="63">
        <v>59.87</v>
      </c>
      <c r="I148" s="110">
        <v>23</v>
      </c>
      <c r="J148" s="112">
        <v>37370000</v>
      </c>
      <c r="K148" s="112">
        <v>233700</v>
      </c>
      <c r="L148" s="110"/>
      <c r="M148" s="113">
        <v>29</v>
      </c>
      <c r="O148"/>
      <c r="P148"/>
    </row>
    <row r="149" spans="1:16" ht="20.100000000000001" hidden="1" customHeight="1">
      <c r="A149" s="14">
        <v>145</v>
      </c>
      <c r="B149" s="45"/>
      <c r="C149" s="45"/>
      <c r="D149" s="45"/>
      <c r="E149" s="45"/>
      <c r="F149" s="46"/>
      <c r="G149" s="47"/>
      <c r="H149" s="53"/>
      <c r="I149" s="45"/>
      <c r="J149" s="45"/>
      <c r="K149" s="45"/>
      <c r="L149" s="45"/>
      <c r="M149" s="48"/>
      <c r="O149"/>
      <c r="P149"/>
    </row>
    <row r="150" spans="1:16" ht="20.100000000000001" hidden="1" customHeight="1">
      <c r="A150" s="12">
        <v>146</v>
      </c>
      <c r="B150" s="29"/>
      <c r="C150" s="29"/>
      <c r="D150" s="29"/>
      <c r="E150" s="29"/>
      <c r="F150" s="30"/>
      <c r="G150" s="31"/>
      <c r="H150" s="54"/>
      <c r="I150" s="29"/>
      <c r="J150" s="29"/>
      <c r="K150" s="29"/>
      <c r="L150" s="29"/>
      <c r="M150" s="32"/>
      <c r="O150"/>
      <c r="P150"/>
    </row>
    <row r="151" spans="1:16" ht="20.100000000000001" hidden="1" customHeight="1">
      <c r="A151" s="12">
        <v>147</v>
      </c>
      <c r="B151" s="29"/>
      <c r="C151" s="29"/>
      <c r="D151" s="29"/>
      <c r="E151" s="29"/>
      <c r="F151" s="30"/>
      <c r="G151" s="31"/>
      <c r="H151" s="54"/>
      <c r="I151" s="29"/>
      <c r="J151" s="29"/>
      <c r="K151" s="29"/>
      <c r="L151" s="29"/>
      <c r="M151" s="32"/>
      <c r="O151"/>
      <c r="P151"/>
    </row>
    <row r="152" spans="1:16" ht="20.100000000000001" hidden="1" customHeight="1">
      <c r="A152" s="12">
        <v>148</v>
      </c>
      <c r="B152" s="33"/>
      <c r="C152" s="33"/>
      <c r="D152" s="33"/>
      <c r="E152" s="33"/>
      <c r="F152" s="34"/>
      <c r="G152" s="35"/>
      <c r="H152" s="55"/>
      <c r="I152" s="33"/>
      <c r="J152" s="33"/>
      <c r="K152" s="33"/>
      <c r="L152" s="33"/>
      <c r="M152" s="36"/>
      <c r="O152"/>
      <c r="P152"/>
    </row>
    <row r="153" spans="1:16" ht="20.100000000000001" hidden="1" customHeight="1">
      <c r="A153" s="12">
        <v>149</v>
      </c>
      <c r="B153" s="33"/>
      <c r="C153" s="33"/>
      <c r="D153" s="33"/>
      <c r="E153" s="33"/>
      <c r="F153" s="34"/>
      <c r="G153" s="35"/>
      <c r="H153" s="55"/>
      <c r="I153" s="33"/>
      <c r="J153" s="33"/>
      <c r="K153" s="33"/>
      <c r="L153" s="33"/>
      <c r="M153" s="36"/>
      <c r="O153"/>
      <c r="P153"/>
    </row>
    <row r="154" spans="1:16" ht="20.100000000000001" hidden="1" customHeight="1">
      <c r="A154" s="12">
        <v>150</v>
      </c>
      <c r="B154" s="33"/>
      <c r="C154" s="33"/>
      <c r="D154" s="33"/>
      <c r="E154" s="33"/>
      <c r="F154" s="34"/>
      <c r="G154" s="35"/>
      <c r="H154" s="55"/>
      <c r="I154" s="33"/>
      <c r="J154" s="33"/>
      <c r="K154" s="33"/>
      <c r="L154" s="33"/>
      <c r="M154" s="36"/>
      <c r="O154"/>
      <c r="P154"/>
    </row>
    <row r="155" spans="1:16" ht="20.100000000000001" hidden="1" customHeight="1">
      <c r="A155" s="12">
        <v>151</v>
      </c>
      <c r="B155" s="33"/>
      <c r="C155" s="33"/>
      <c r="D155" s="33"/>
      <c r="E155" s="33"/>
      <c r="F155" s="34"/>
      <c r="G155" s="35"/>
      <c r="H155" s="55"/>
      <c r="I155" s="33"/>
      <c r="J155" s="33"/>
      <c r="K155" s="33"/>
      <c r="L155" s="33"/>
      <c r="M155" s="36"/>
      <c r="O155"/>
      <c r="P155"/>
    </row>
    <row r="156" spans="1:16" ht="20.100000000000001" hidden="1" customHeight="1">
      <c r="A156" s="12">
        <v>152</v>
      </c>
      <c r="B156" s="33"/>
      <c r="C156" s="33"/>
      <c r="D156" s="33"/>
      <c r="E156" s="33"/>
      <c r="F156" s="34"/>
      <c r="G156" s="35"/>
      <c r="H156" s="55"/>
      <c r="I156" s="33"/>
      <c r="J156" s="33"/>
      <c r="K156" s="33"/>
      <c r="L156" s="33"/>
      <c r="M156" s="36"/>
      <c r="O156"/>
      <c r="P156"/>
    </row>
    <row r="157" spans="1:16" ht="20.100000000000001" hidden="1" customHeight="1">
      <c r="A157" s="12">
        <v>153</v>
      </c>
      <c r="B157" s="33"/>
      <c r="C157" s="33"/>
      <c r="D157" s="33"/>
      <c r="E157" s="33"/>
      <c r="F157" s="34"/>
      <c r="G157" s="35"/>
      <c r="H157" s="55"/>
      <c r="I157" s="33"/>
      <c r="J157" s="33"/>
      <c r="K157" s="33"/>
      <c r="L157" s="33"/>
      <c r="M157" s="36"/>
      <c r="O157"/>
      <c r="P157"/>
    </row>
    <row r="158" spans="1:16" ht="20.100000000000001" hidden="1" customHeight="1">
      <c r="A158" s="12">
        <v>154</v>
      </c>
      <c r="B158" s="33"/>
      <c r="C158" s="33"/>
      <c r="D158" s="33"/>
      <c r="E158" s="33"/>
      <c r="F158" s="34"/>
      <c r="G158" s="35"/>
      <c r="H158" s="55"/>
      <c r="I158" s="33"/>
      <c r="J158" s="33"/>
      <c r="K158" s="33"/>
      <c r="L158" s="33"/>
      <c r="M158" s="36"/>
      <c r="O158"/>
      <c r="P158"/>
    </row>
    <row r="159" spans="1:16" ht="20.100000000000001" hidden="1" customHeight="1">
      <c r="A159" s="12">
        <v>155</v>
      </c>
      <c r="B159" s="33"/>
      <c r="C159" s="33"/>
      <c r="D159" s="33"/>
      <c r="E159" s="33"/>
      <c r="F159" s="34"/>
      <c r="G159" s="35"/>
      <c r="H159" s="55"/>
      <c r="I159" s="33"/>
      <c r="J159" s="33"/>
      <c r="K159" s="33"/>
      <c r="L159" s="33"/>
      <c r="M159" s="36"/>
      <c r="O159"/>
      <c r="P159"/>
    </row>
    <row r="160" spans="1:16" ht="20.100000000000001" hidden="1" customHeight="1">
      <c r="A160" s="12">
        <v>156</v>
      </c>
      <c r="B160" s="33"/>
      <c r="C160" s="33"/>
      <c r="D160" s="33"/>
      <c r="E160" s="33"/>
      <c r="F160" s="34"/>
      <c r="G160" s="35"/>
      <c r="H160" s="55"/>
      <c r="I160" s="33"/>
      <c r="J160" s="33"/>
      <c r="K160" s="33"/>
      <c r="L160" s="33"/>
      <c r="M160" s="36"/>
      <c r="O160"/>
      <c r="P160"/>
    </row>
    <row r="161" spans="1:16" ht="20.100000000000001" hidden="1" customHeight="1">
      <c r="A161" s="12">
        <v>157</v>
      </c>
      <c r="B161" s="33"/>
      <c r="C161" s="33"/>
      <c r="D161" s="33"/>
      <c r="E161" s="33"/>
      <c r="F161" s="34"/>
      <c r="G161" s="35"/>
      <c r="H161" s="55"/>
      <c r="I161" s="33"/>
      <c r="J161" s="33"/>
      <c r="K161" s="33"/>
      <c r="L161" s="33"/>
      <c r="M161" s="36"/>
      <c r="O161"/>
      <c r="P161"/>
    </row>
    <row r="162" spans="1:16" ht="20.100000000000001" hidden="1" customHeight="1">
      <c r="A162" s="12">
        <v>158</v>
      </c>
      <c r="B162" s="33"/>
      <c r="C162" s="33"/>
      <c r="D162" s="33"/>
      <c r="E162" s="33"/>
      <c r="F162" s="34"/>
      <c r="G162" s="35"/>
      <c r="H162" s="55"/>
      <c r="I162" s="33"/>
      <c r="J162" s="33"/>
      <c r="K162" s="33"/>
      <c r="L162" s="33"/>
      <c r="M162" s="36"/>
      <c r="O162"/>
      <c r="P162"/>
    </row>
    <row r="163" spans="1:16" ht="20.100000000000001" hidden="1" customHeight="1">
      <c r="A163" s="12">
        <v>159</v>
      </c>
      <c r="B163" s="33"/>
      <c r="C163" s="33"/>
      <c r="D163" s="33"/>
      <c r="E163" s="33"/>
      <c r="F163" s="34"/>
      <c r="G163" s="35"/>
      <c r="H163" s="55"/>
      <c r="I163" s="33"/>
      <c r="J163" s="33"/>
      <c r="K163" s="33"/>
      <c r="L163" s="33"/>
      <c r="M163" s="36"/>
      <c r="O163"/>
      <c r="P163"/>
    </row>
    <row r="164" spans="1:16" ht="20.100000000000001" hidden="1" customHeight="1">
      <c r="A164" s="12">
        <v>160</v>
      </c>
      <c r="B164" s="33"/>
      <c r="C164" s="33"/>
      <c r="D164" s="33"/>
      <c r="E164" s="33"/>
      <c r="F164" s="34"/>
      <c r="G164" s="35"/>
      <c r="H164" s="55"/>
      <c r="I164" s="33"/>
      <c r="J164" s="33"/>
      <c r="K164" s="33"/>
      <c r="L164" s="33"/>
      <c r="M164" s="36"/>
      <c r="O164"/>
      <c r="P164"/>
    </row>
    <row r="165" spans="1:16" ht="20.100000000000001" hidden="1" customHeight="1">
      <c r="A165" s="12">
        <v>161</v>
      </c>
      <c r="B165" s="33"/>
      <c r="C165" s="33"/>
      <c r="D165" s="33"/>
      <c r="E165" s="33"/>
      <c r="F165" s="34"/>
      <c r="G165" s="35"/>
      <c r="H165" s="55"/>
      <c r="I165" s="33"/>
      <c r="J165" s="33"/>
      <c r="K165" s="33"/>
      <c r="L165" s="33"/>
      <c r="M165" s="36"/>
      <c r="O165"/>
      <c r="P165"/>
    </row>
    <row r="166" spans="1:16" ht="20.100000000000001" hidden="1" customHeight="1">
      <c r="A166" s="12">
        <v>162</v>
      </c>
      <c r="B166" s="33"/>
      <c r="C166" s="33"/>
      <c r="D166" s="33"/>
      <c r="E166" s="33"/>
      <c r="F166" s="34"/>
      <c r="G166" s="35"/>
      <c r="H166" s="55"/>
      <c r="I166" s="33"/>
      <c r="J166" s="33"/>
      <c r="K166" s="33"/>
      <c r="L166" s="33"/>
      <c r="M166" s="36"/>
      <c r="O166"/>
      <c r="P166"/>
    </row>
    <row r="167" spans="1:16" ht="20.100000000000001" hidden="1" customHeight="1">
      <c r="A167" s="12">
        <v>163</v>
      </c>
      <c r="B167" s="33"/>
      <c r="C167" s="33"/>
      <c r="D167" s="33"/>
      <c r="E167" s="33"/>
      <c r="F167" s="34"/>
      <c r="G167" s="35"/>
      <c r="H167" s="55"/>
      <c r="I167" s="33"/>
      <c r="J167" s="33"/>
      <c r="K167" s="33"/>
      <c r="L167" s="33"/>
      <c r="M167" s="36"/>
      <c r="O167"/>
      <c r="P167"/>
    </row>
    <row r="168" spans="1:16" ht="20.100000000000001" hidden="1" customHeight="1">
      <c r="A168" s="12">
        <v>164</v>
      </c>
      <c r="B168" s="33"/>
      <c r="C168" s="33"/>
      <c r="D168" s="33"/>
      <c r="E168" s="33"/>
      <c r="F168" s="34"/>
      <c r="G168" s="35"/>
      <c r="H168" s="55"/>
      <c r="I168" s="33"/>
      <c r="J168" s="33"/>
      <c r="K168" s="33"/>
      <c r="L168" s="33"/>
      <c r="M168" s="36"/>
      <c r="O168"/>
      <c r="P168"/>
    </row>
    <row r="169" spans="1:16" ht="20.100000000000001" hidden="1" customHeight="1">
      <c r="A169" s="12">
        <v>165</v>
      </c>
      <c r="B169" s="33"/>
      <c r="C169" s="33"/>
      <c r="D169" s="33"/>
      <c r="E169" s="33"/>
      <c r="F169" s="34"/>
      <c r="G169" s="35"/>
      <c r="H169" s="55"/>
      <c r="I169" s="33"/>
      <c r="J169" s="33"/>
      <c r="K169" s="33"/>
      <c r="L169" s="33"/>
      <c r="M169" s="36"/>
      <c r="O169"/>
      <c r="P169"/>
    </row>
    <row r="170" spans="1:16" ht="20.100000000000001" hidden="1" customHeight="1">
      <c r="A170" s="12">
        <v>166</v>
      </c>
      <c r="B170" s="33"/>
      <c r="C170" s="33"/>
      <c r="D170" s="33"/>
      <c r="E170" s="33"/>
      <c r="F170" s="34"/>
      <c r="G170" s="35"/>
      <c r="H170" s="55"/>
      <c r="I170" s="33"/>
      <c r="J170" s="33"/>
      <c r="K170" s="33"/>
      <c r="L170" s="33"/>
      <c r="M170" s="36"/>
      <c r="O170"/>
      <c r="P170"/>
    </row>
    <row r="171" spans="1:16" ht="20.100000000000001" hidden="1" customHeight="1">
      <c r="A171" s="12">
        <v>167</v>
      </c>
      <c r="B171" s="33"/>
      <c r="C171" s="33"/>
      <c r="D171" s="33"/>
      <c r="E171" s="33"/>
      <c r="F171" s="34"/>
      <c r="G171" s="35"/>
      <c r="H171" s="55"/>
      <c r="I171" s="33"/>
      <c r="J171" s="33"/>
      <c r="K171" s="33"/>
      <c r="L171" s="33"/>
      <c r="M171" s="36"/>
      <c r="O171"/>
      <c r="P171"/>
    </row>
    <row r="172" spans="1:16" ht="20.100000000000001" hidden="1" customHeight="1">
      <c r="A172" s="12">
        <v>168</v>
      </c>
      <c r="B172" s="33"/>
      <c r="C172" s="33"/>
      <c r="D172" s="33"/>
      <c r="E172" s="33"/>
      <c r="F172" s="34"/>
      <c r="G172" s="35"/>
      <c r="H172" s="55"/>
      <c r="I172" s="33"/>
      <c r="J172" s="33"/>
      <c r="K172" s="33"/>
      <c r="L172" s="33"/>
      <c r="M172" s="36"/>
      <c r="O172"/>
      <c r="P172"/>
    </row>
    <row r="173" spans="1:16" ht="20.100000000000001" hidden="1" customHeight="1">
      <c r="A173" s="12">
        <v>169</v>
      </c>
      <c r="B173" s="33"/>
      <c r="C173" s="33"/>
      <c r="D173" s="33"/>
      <c r="E173" s="33"/>
      <c r="F173" s="34"/>
      <c r="G173" s="35"/>
      <c r="H173" s="55"/>
      <c r="I173" s="33"/>
      <c r="J173" s="33"/>
      <c r="K173" s="33"/>
      <c r="L173" s="33"/>
      <c r="M173" s="36"/>
      <c r="O173"/>
      <c r="P173"/>
    </row>
    <row r="174" spans="1:16" ht="20.100000000000001" hidden="1" customHeight="1">
      <c r="A174" s="12">
        <v>170</v>
      </c>
      <c r="B174" s="33"/>
      <c r="C174" s="33"/>
      <c r="D174" s="33"/>
      <c r="E174" s="33"/>
      <c r="F174" s="34"/>
      <c r="G174" s="35"/>
      <c r="H174" s="55"/>
      <c r="I174" s="33"/>
      <c r="J174" s="33"/>
      <c r="K174" s="33"/>
      <c r="L174" s="33"/>
      <c r="M174" s="36"/>
      <c r="O174"/>
      <c r="P174"/>
    </row>
    <row r="175" spans="1:16" ht="20.100000000000001" hidden="1" customHeight="1">
      <c r="A175" s="12">
        <v>171</v>
      </c>
      <c r="B175" s="33"/>
      <c r="C175" s="33"/>
      <c r="D175" s="33"/>
      <c r="E175" s="33"/>
      <c r="F175" s="34"/>
      <c r="G175" s="35"/>
      <c r="H175" s="55"/>
      <c r="I175" s="33"/>
      <c r="J175" s="33"/>
      <c r="K175" s="33"/>
      <c r="L175" s="33"/>
      <c r="M175" s="36"/>
      <c r="O175"/>
      <c r="P175"/>
    </row>
    <row r="176" spans="1:16" ht="20.100000000000001" hidden="1" customHeight="1">
      <c r="A176" s="12">
        <v>172</v>
      </c>
      <c r="B176" s="33"/>
      <c r="C176" s="33"/>
      <c r="D176" s="33"/>
      <c r="E176" s="33"/>
      <c r="F176" s="34"/>
      <c r="G176" s="35"/>
      <c r="H176" s="55"/>
      <c r="I176" s="33"/>
      <c r="J176" s="33"/>
      <c r="K176" s="33"/>
      <c r="L176" s="33"/>
      <c r="M176" s="36"/>
      <c r="O176"/>
      <c r="P176"/>
    </row>
    <row r="177" spans="1:16" ht="20.100000000000001" hidden="1" customHeight="1">
      <c r="A177" s="12">
        <v>173</v>
      </c>
      <c r="B177" s="33"/>
      <c r="C177" s="33"/>
      <c r="D177" s="33"/>
      <c r="E177" s="33"/>
      <c r="F177" s="34"/>
      <c r="G177" s="35"/>
      <c r="H177" s="55"/>
      <c r="I177" s="33"/>
      <c r="J177" s="33"/>
      <c r="K177" s="33"/>
      <c r="L177" s="33"/>
      <c r="M177" s="36"/>
      <c r="O177"/>
      <c r="P177"/>
    </row>
    <row r="178" spans="1:16" ht="20.100000000000001" hidden="1" customHeight="1">
      <c r="A178" s="12">
        <v>174</v>
      </c>
      <c r="B178" s="33"/>
      <c r="C178" s="33"/>
      <c r="D178" s="33"/>
      <c r="E178" s="33"/>
      <c r="F178" s="34"/>
      <c r="G178" s="35"/>
      <c r="H178" s="55"/>
      <c r="I178" s="33"/>
      <c r="J178" s="33"/>
      <c r="K178" s="33"/>
      <c r="L178" s="33"/>
      <c r="M178" s="36"/>
      <c r="O178"/>
      <c r="P178"/>
    </row>
    <row r="179" spans="1:16" ht="20.100000000000001" hidden="1" customHeight="1">
      <c r="A179" s="12">
        <v>175</v>
      </c>
      <c r="B179" s="33"/>
      <c r="C179" s="33"/>
      <c r="D179" s="33"/>
      <c r="E179" s="33"/>
      <c r="F179" s="34"/>
      <c r="G179" s="35"/>
      <c r="H179" s="55"/>
      <c r="I179" s="33"/>
      <c r="J179" s="33"/>
      <c r="K179" s="33"/>
      <c r="L179" s="33"/>
      <c r="M179" s="36"/>
      <c r="O179"/>
      <c r="P179"/>
    </row>
    <row r="180" spans="1:16" ht="20.100000000000001" hidden="1" customHeight="1">
      <c r="A180" s="12">
        <v>176</v>
      </c>
      <c r="B180" s="33"/>
      <c r="C180" s="33"/>
      <c r="D180" s="33"/>
      <c r="E180" s="33"/>
      <c r="F180" s="34"/>
      <c r="G180" s="35"/>
      <c r="H180" s="55"/>
      <c r="I180" s="33"/>
      <c r="J180" s="33"/>
      <c r="K180" s="33"/>
      <c r="L180" s="33"/>
      <c r="M180" s="36"/>
      <c r="O180"/>
      <c r="P180"/>
    </row>
    <row r="181" spans="1:16" ht="20.100000000000001" hidden="1" customHeight="1">
      <c r="A181" s="12">
        <v>177</v>
      </c>
      <c r="B181" s="33"/>
      <c r="C181" s="33"/>
      <c r="D181" s="33"/>
      <c r="E181" s="33"/>
      <c r="F181" s="34"/>
      <c r="G181" s="35"/>
      <c r="H181" s="55"/>
      <c r="I181" s="33"/>
      <c r="J181" s="33"/>
      <c r="K181" s="33"/>
      <c r="L181" s="33"/>
      <c r="M181" s="36"/>
      <c r="O181"/>
      <c r="P181"/>
    </row>
    <row r="182" spans="1:16" ht="20.100000000000001" hidden="1" customHeight="1">
      <c r="A182" s="12">
        <v>178</v>
      </c>
      <c r="B182" s="33"/>
      <c r="C182" s="33"/>
      <c r="D182" s="33"/>
      <c r="E182" s="33"/>
      <c r="F182" s="34"/>
      <c r="G182" s="35"/>
      <c r="H182" s="55"/>
      <c r="I182" s="33"/>
      <c r="J182" s="33"/>
      <c r="K182" s="33"/>
      <c r="L182" s="33"/>
      <c r="M182" s="36"/>
      <c r="O182"/>
      <c r="P182"/>
    </row>
    <row r="183" spans="1:16" ht="20.100000000000001" hidden="1" customHeight="1">
      <c r="A183" s="12">
        <v>179</v>
      </c>
      <c r="B183" s="33"/>
      <c r="C183" s="33"/>
      <c r="D183" s="33"/>
      <c r="E183" s="33"/>
      <c r="F183" s="34"/>
      <c r="G183" s="35"/>
      <c r="H183" s="55"/>
      <c r="I183" s="33"/>
      <c r="J183" s="33"/>
      <c r="K183" s="33"/>
      <c r="L183" s="33"/>
      <c r="M183" s="36"/>
      <c r="O183"/>
      <c r="P183"/>
    </row>
    <row r="184" spans="1:16" ht="20.100000000000001" hidden="1" customHeight="1">
      <c r="A184" s="12">
        <v>180</v>
      </c>
      <c r="B184" s="33"/>
      <c r="C184" s="33"/>
      <c r="D184" s="33"/>
      <c r="E184" s="33"/>
      <c r="F184" s="34"/>
      <c r="G184" s="35"/>
      <c r="H184" s="55"/>
      <c r="I184" s="33"/>
      <c r="J184" s="33"/>
      <c r="K184" s="33"/>
      <c r="L184" s="33"/>
      <c r="M184" s="36"/>
      <c r="O184"/>
      <c r="P184"/>
    </row>
    <row r="185" spans="1:16" ht="20.100000000000001" hidden="1" customHeight="1">
      <c r="A185" s="12">
        <v>181</v>
      </c>
      <c r="B185" s="33"/>
      <c r="C185" s="33"/>
      <c r="D185" s="33"/>
      <c r="E185" s="33"/>
      <c r="F185" s="34"/>
      <c r="G185" s="35"/>
      <c r="H185" s="55"/>
      <c r="I185" s="33"/>
      <c r="J185" s="33"/>
      <c r="K185" s="33"/>
      <c r="L185" s="33"/>
      <c r="M185" s="36"/>
      <c r="O185"/>
      <c r="P185"/>
    </row>
    <row r="186" spans="1:16" ht="20.100000000000001" hidden="1" customHeight="1">
      <c r="A186" s="12">
        <v>182</v>
      </c>
      <c r="B186" s="33"/>
      <c r="C186" s="33"/>
      <c r="D186" s="33"/>
      <c r="E186" s="33"/>
      <c r="F186" s="34"/>
      <c r="G186" s="35"/>
      <c r="H186" s="55"/>
      <c r="I186" s="33"/>
      <c r="J186" s="33"/>
      <c r="K186" s="33"/>
      <c r="L186" s="33"/>
      <c r="M186" s="36"/>
      <c r="O186"/>
      <c r="P186"/>
    </row>
    <row r="187" spans="1:16" ht="20.100000000000001" hidden="1" customHeight="1">
      <c r="A187" s="12">
        <v>183</v>
      </c>
      <c r="B187" s="33"/>
      <c r="C187" s="33"/>
      <c r="D187" s="33"/>
      <c r="E187" s="33"/>
      <c r="F187" s="34"/>
      <c r="G187" s="35"/>
      <c r="H187" s="55"/>
      <c r="I187" s="33"/>
      <c r="J187" s="33"/>
      <c r="K187" s="33"/>
      <c r="L187" s="33"/>
      <c r="M187" s="36"/>
      <c r="O187"/>
      <c r="P187"/>
    </row>
    <row r="188" spans="1:16" ht="20.100000000000001" hidden="1" customHeight="1">
      <c r="A188" s="12">
        <v>184</v>
      </c>
      <c r="B188" s="33"/>
      <c r="C188" s="33"/>
      <c r="D188" s="33"/>
      <c r="E188" s="33"/>
      <c r="F188" s="34"/>
      <c r="G188" s="35"/>
      <c r="H188" s="55"/>
      <c r="I188" s="33"/>
      <c r="J188" s="33"/>
      <c r="K188" s="33"/>
      <c r="L188" s="33"/>
      <c r="M188" s="36"/>
      <c r="O188"/>
      <c r="P188"/>
    </row>
    <row r="189" spans="1:16" ht="20.100000000000001" hidden="1" customHeight="1">
      <c r="A189" s="12">
        <v>185</v>
      </c>
      <c r="B189" s="33"/>
      <c r="C189" s="33"/>
      <c r="D189" s="33"/>
      <c r="E189" s="33"/>
      <c r="F189" s="34"/>
      <c r="G189" s="35"/>
      <c r="H189" s="55"/>
      <c r="I189" s="33"/>
      <c r="J189" s="33"/>
      <c r="K189" s="33"/>
      <c r="L189" s="33"/>
      <c r="M189" s="36"/>
      <c r="O189"/>
      <c r="P189"/>
    </row>
    <row r="190" spans="1:16" ht="20.100000000000001" hidden="1" customHeight="1">
      <c r="A190" s="12">
        <v>186</v>
      </c>
      <c r="B190" s="33"/>
      <c r="C190" s="33"/>
      <c r="D190" s="33"/>
      <c r="E190" s="33"/>
      <c r="F190" s="34"/>
      <c r="G190" s="35"/>
      <c r="H190" s="55"/>
      <c r="I190" s="33"/>
      <c r="J190" s="33"/>
      <c r="K190" s="33"/>
      <c r="L190" s="33"/>
      <c r="M190" s="36"/>
      <c r="O190"/>
      <c r="P190"/>
    </row>
    <row r="191" spans="1:16" ht="20.100000000000001" hidden="1" customHeight="1">
      <c r="A191" s="12">
        <v>187</v>
      </c>
      <c r="B191" s="33"/>
      <c r="C191" s="33"/>
      <c r="D191" s="33"/>
      <c r="E191" s="33"/>
      <c r="F191" s="34"/>
      <c r="G191" s="35"/>
      <c r="H191" s="55"/>
      <c r="I191" s="33"/>
      <c r="J191" s="33"/>
      <c r="K191" s="33"/>
      <c r="L191" s="33"/>
      <c r="M191" s="36"/>
      <c r="O191"/>
      <c r="P191"/>
    </row>
    <row r="192" spans="1:16" ht="20.100000000000001" hidden="1" customHeight="1">
      <c r="A192" s="12">
        <v>188</v>
      </c>
      <c r="B192" s="33"/>
      <c r="C192" s="33"/>
      <c r="D192" s="33"/>
      <c r="E192" s="33"/>
      <c r="F192" s="34"/>
      <c r="G192" s="35"/>
      <c r="H192" s="55"/>
      <c r="I192" s="33"/>
      <c r="J192" s="33"/>
      <c r="K192" s="33"/>
      <c r="L192" s="33"/>
      <c r="M192" s="36"/>
      <c r="O192"/>
      <c r="P192"/>
    </row>
    <row r="193" spans="1:16" ht="20.100000000000001" hidden="1" customHeight="1">
      <c r="A193" s="12">
        <v>189</v>
      </c>
      <c r="B193" s="33"/>
      <c r="C193" s="33"/>
      <c r="D193" s="33"/>
      <c r="E193" s="33"/>
      <c r="F193" s="34"/>
      <c r="G193" s="35"/>
      <c r="H193" s="55"/>
      <c r="I193" s="33"/>
      <c r="J193" s="33"/>
      <c r="K193" s="33"/>
      <c r="L193" s="33"/>
      <c r="M193" s="36"/>
      <c r="O193"/>
      <c r="P193"/>
    </row>
    <row r="194" spans="1:16" ht="20.100000000000001" hidden="1" customHeight="1">
      <c r="A194" s="12">
        <v>190</v>
      </c>
      <c r="B194" s="33"/>
      <c r="C194" s="33"/>
      <c r="D194" s="33"/>
      <c r="E194" s="33"/>
      <c r="F194" s="34"/>
      <c r="G194" s="35"/>
      <c r="H194" s="55"/>
      <c r="I194" s="33"/>
      <c r="J194" s="33"/>
      <c r="K194" s="33"/>
      <c r="L194" s="33"/>
      <c r="M194" s="36"/>
      <c r="O194"/>
      <c r="P194"/>
    </row>
    <row r="195" spans="1:16" ht="20.100000000000001" hidden="1" customHeight="1">
      <c r="A195" s="12">
        <v>191</v>
      </c>
      <c r="B195" s="33"/>
      <c r="C195" s="33"/>
      <c r="D195" s="33"/>
      <c r="E195" s="33"/>
      <c r="F195" s="34"/>
      <c r="G195" s="35"/>
      <c r="H195" s="55"/>
      <c r="I195" s="33"/>
      <c r="J195" s="33"/>
      <c r="K195" s="33"/>
      <c r="L195" s="33"/>
      <c r="M195" s="36"/>
      <c r="O195"/>
      <c r="P195"/>
    </row>
    <row r="196" spans="1:16" ht="20.100000000000001" hidden="1" customHeight="1">
      <c r="A196" s="12">
        <v>192</v>
      </c>
      <c r="B196" s="33"/>
      <c r="C196" s="33"/>
      <c r="D196" s="33"/>
      <c r="E196" s="33"/>
      <c r="F196" s="34"/>
      <c r="G196" s="35"/>
      <c r="H196" s="55"/>
      <c r="I196" s="33"/>
      <c r="J196" s="33"/>
      <c r="K196" s="33"/>
      <c r="L196" s="33"/>
      <c r="M196" s="36"/>
      <c r="O196"/>
      <c r="P196"/>
    </row>
    <row r="197" spans="1:16" ht="20.100000000000001" hidden="1" customHeight="1">
      <c r="A197" s="12">
        <v>193</v>
      </c>
      <c r="B197" s="33"/>
      <c r="C197" s="33"/>
      <c r="D197" s="33"/>
      <c r="E197" s="33"/>
      <c r="F197" s="34"/>
      <c r="G197" s="35"/>
      <c r="H197" s="55"/>
      <c r="I197" s="33"/>
      <c r="J197" s="33"/>
      <c r="K197" s="33"/>
      <c r="L197" s="33"/>
      <c r="M197" s="36"/>
      <c r="O197"/>
      <c r="P197"/>
    </row>
    <row r="198" spans="1:16" ht="20.100000000000001" hidden="1" customHeight="1">
      <c r="A198" s="12">
        <v>194</v>
      </c>
      <c r="B198" s="33"/>
      <c r="C198" s="33"/>
      <c r="D198" s="33"/>
      <c r="E198" s="33"/>
      <c r="F198" s="34"/>
      <c r="G198" s="35"/>
      <c r="H198" s="55"/>
      <c r="I198" s="33"/>
      <c r="J198" s="33"/>
      <c r="K198" s="33"/>
      <c r="L198" s="33"/>
      <c r="M198" s="36"/>
      <c r="O198"/>
      <c r="P198"/>
    </row>
    <row r="199" spans="1:16" ht="20.100000000000001" hidden="1" customHeight="1">
      <c r="A199" s="12">
        <v>195</v>
      </c>
      <c r="B199" s="33"/>
      <c r="C199" s="33"/>
      <c r="D199" s="33"/>
      <c r="E199" s="33"/>
      <c r="F199" s="34"/>
      <c r="G199" s="35"/>
      <c r="H199" s="55"/>
      <c r="I199" s="33"/>
      <c r="J199" s="33"/>
      <c r="K199" s="33"/>
      <c r="L199" s="33"/>
      <c r="M199" s="36"/>
      <c r="O199"/>
      <c r="P199"/>
    </row>
    <row r="200" spans="1:16" ht="20.100000000000001" hidden="1" customHeight="1">
      <c r="A200" s="12">
        <v>196</v>
      </c>
      <c r="B200" s="33"/>
      <c r="C200" s="33"/>
      <c r="D200" s="33"/>
      <c r="E200" s="33"/>
      <c r="F200" s="34"/>
      <c r="G200" s="35"/>
      <c r="H200" s="55"/>
      <c r="I200" s="33"/>
      <c r="J200" s="33"/>
      <c r="K200" s="33"/>
      <c r="L200" s="33"/>
      <c r="M200" s="36"/>
      <c r="O200"/>
      <c r="P200"/>
    </row>
    <row r="201" spans="1:16" ht="20.100000000000001" hidden="1" customHeight="1">
      <c r="A201" s="12">
        <v>197</v>
      </c>
      <c r="B201" s="33"/>
      <c r="C201" s="33"/>
      <c r="D201" s="33"/>
      <c r="E201" s="33"/>
      <c r="F201" s="34"/>
      <c r="G201" s="35"/>
      <c r="H201" s="55"/>
      <c r="I201" s="33"/>
      <c r="J201" s="33"/>
      <c r="K201" s="33"/>
      <c r="L201" s="33"/>
      <c r="M201" s="36"/>
      <c r="O201"/>
      <c r="P201"/>
    </row>
    <row r="202" spans="1:16" ht="20.100000000000001" hidden="1" customHeight="1">
      <c r="A202" s="12">
        <v>198</v>
      </c>
      <c r="B202" s="33"/>
      <c r="C202" s="33"/>
      <c r="D202" s="33"/>
      <c r="E202" s="33"/>
      <c r="F202" s="34"/>
      <c r="G202" s="35"/>
      <c r="H202" s="55"/>
      <c r="I202" s="33"/>
      <c r="J202" s="33"/>
      <c r="K202" s="33"/>
      <c r="L202" s="33"/>
      <c r="M202" s="36"/>
      <c r="O202"/>
      <c r="P202"/>
    </row>
    <row r="203" spans="1:16" ht="20.100000000000001" hidden="1" customHeight="1">
      <c r="A203" s="12">
        <v>199</v>
      </c>
      <c r="B203" s="33"/>
      <c r="C203" s="33"/>
      <c r="D203" s="33"/>
      <c r="E203" s="33"/>
      <c r="F203" s="34"/>
      <c r="G203" s="35"/>
      <c r="H203" s="55"/>
      <c r="I203" s="33"/>
      <c r="J203" s="33"/>
      <c r="K203" s="33"/>
      <c r="L203" s="33"/>
      <c r="M203" s="36"/>
      <c r="O203"/>
      <c r="P203"/>
    </row>
    <row r="204" spans="1:16" ht="20.100000000000001" hidden="1" customHeight="1">
      <c r="A204" s="12">
        <v>200</v>
      </c>
      <c r="B204" s="33"/>
      <c r="C204" s="33"/>
      <c r="D204" s="33"/>
      <c r="E204" s="33"/>
      <c r="F204" s="34"/>
      <c r="G204" s="35"/>
      <c r="H204" s="55"/>
      <c r="I204" s="33"/>
      <c r="J204" s="33"/>
      <c r="K204" s="33"/>
      <c r="L204" s="33"/>
      <c r="M204" s="36"/>
      <c r="O204"/>
      <c r="P204"/>
    </row>
    <row r="205" spans="1:16" ht="20.100000000000001" hidden="1" customHeight="1">
      <c r="A205" s="12">
        <v>201</v>
      </c>
      <c r="B205" s="33"/>
      <c r="C205" s="33"/>
      <c r="D205" s="33"/>
      <c r="E205" s="33"/>
      <c r="F205" s="34"/>
      <c r="G205" s="35"/>
      <c r="H205" s="55"/>
      <c r="I205" s="33"/>
      <c r="J205" s="33"/>
      <c r="K205" s="33"/>
      <c r="L205" s="33"/>
      <c r="M205" s="36"/>
      <c r="O205"/>
      <c r="P205"/>
    </row>
    <row r="206" spans="1:16" ht="20.100000000000001" hidden="1" customHeight="1">
      <c r="A206" s="12">
        <v>202</v>
      </c>
      <c r="B206" s="33"/>
      <c r="C206" s="33"/>
      <c r="D206" s="33"/>
      <c r="E206" s="33"/>
      <c r="F206" s="34"/>
      <c r="G206" s="35"/>
      <c r="H206" s="55"/>
      <c r="I206" s="33"/>
      <c r="J206" s="33"/>
      <c r="K206" s="33"/>
      <c r="L206" s="33"/>
      <c r="M206" s="36"/>
      <c r="O206"/>
      <c r="P206"/>
    </row>
    <row r="207" spans="1:16" ht="20.100000000000001" hidden="1" customHeight="1">
      <c r="A207" s="12">
        <v>203</v>
      </c>
      <c r="B207" s="33"/>
      <c r="C207" s="33"/>
      <c r="D207" s="33"/>
      <c r="E207" s="33"/>
      <c r="F207" s="34"/>
      <c r="G207" s="35"/>
      <c r="H207" s="55"/>
      <c r="I207" s="33"/>
      <c r="J207" s="33"/>
      <c r="K207" s="33"/>
      <c r="L207" s="33"/>
      <c r="M207" s="36"/>
      <c r="O207"/>
      <c r="P207"/>
    </row>
    <row r="208" spans="1:16" ht="20.100000000000001" hidden="1" customHeight="1">
      <c r="A208" s="12">
        <v>204</v>
      </c>
      <c r="B208" s="33"/>
      <c r="C208" s="33"/>
      <c r="D208" s="33"/>
      <c r="E208" s="33"/>
      <c r="F208" s="34"/>
      <c r="G208" s="35"/>
      <c r="H208" s="55"/>
      <c r="I208" s="33"/>
      <c r="J208" s="33"/>
      <c r="K208" s="33"/>
      <c r="L208" s="33"/>
      <c r="M208" s="36"/>
      <c r="O208"/>
      <c r="P208"/>
    </row>
    <row r="209" spans="1:16" ht="20.100000000000001" hidden="1" customHeight="1">
      <c r="A209" s="12">
        <v>205</v>
      </c>
      <c r="B209" s="33"/>
      <c r="C209" s="33"/>
      <c r="D209" s="33"/>
      <c r="E209" s="33"/>
      <c r="F209" s="34"/>
      <c r="G209" s="35"/>
      <c r="H209" s="55"/>
      <c r="I209" s="33"/>
      <c r="J209" s="33"/>
      <c r="K209" s="33"/>
      <c r="L209" s="33"/>
      <c r="M209" s="36"/>
      <c r="O209"/>
      <c r="P209"/>
    </row>
    <row r="210" spans="1:16" ht="20.100000000000001" hidden="1" customHeight="1">
      <c r="A210" s="12">
        <v>206</v>
      </c>
      <c r="B210" s="33"/>
      <c r="C210" s="33"/>
      <c r="D210" s="33"/>
      <c r="E210" s="33"/>
      <c r="F210" s="34"/>
      <c r="G210" s="35"/>
      <c r="H210" s="55"/>
      <c r="I210" s="33"/>
      <c r="J210" s="33"/>
      <c r="K210" s="33"/>
      <c r="L210" s="33"/>
      <c r="M210" s="36"/>
      <c r="O210"/>
      <c r="P210"/>
    </row>
    <row r="211" spans="1:16" ht="20.100000000000001" hidden="1" customHeight="1">
      <c r="A211" s="12">
        <v>207</v>
      </c>
      <c r="B211" s="33"/>
      <c r="C211" s="33"/>
      <c r="D211" s="33"/>
      <c r="E211" s="33"/>
      <c r="F211" s="34"/>
      <c r="G211" s="35"/>
      <c r="H211" s="55"/>
      <c r="I211" s="33"/>
      <c r="J211" s="33"/>
      <c r="K211" s="33"/>
      <c r="L211" s="33"/>
      <c r="M211" s="36"/>
      <c r="O211"/>
      <c r="P211"/>
    </row>
    <row r="212" spans="1:16" ht="20.100000000000001" hidden="1" customHeight="1">
      <c r="A212" s="12">
        <v>208</v>
      </c>
      <c r="B212" s="33"/>
      <c r="C212" s="33"/>
      <c r="D212" s="33"/>
      <c r="E212" s="33"/>
      <c r="F212" s="34"/>
      <c r="G212" s="35"/>
      <c r="H212" s="55"/>
      <c r="I212" s="33"/>
      <c r="J212" s="33"/>
      <c r="K212" s="33"/>
      <c r="L212" s="33"/>
      <c r="M212" s="36"/>
      <c r="O212"/>
      <c r="P212"/>
    </row>
    <row r="213" spans="1:16" ht="20.100000000000001" hidden="1" customHeight="1">
      <c r="A213" s="12">
        <v>209</v>
      </c>
      <c r="B213" s="33"/>
      <c r="C213" s="33"/>
      <c r="D213" s="33"/>
      <c r="E213" s="33"/>
      <c r="F213" s="34"/>
      <c r="G213" s="35"/>
      <c r="H213" s="55"/>
      <c r="I213" s="33"/>
      <c r="J213" s="33"/>
      <c r="K213" s="33"/>
      <c r="L213" s="33"/>
      <c r="M213" s="36"/>
      <c r="O213"/>
      <c r="P213"/>
    </row>
    <row r="214" spans="1:16" ht="20.100000000000001" hidden="1" customHeight="1">
      <c r="A214" s="12">
        <v>210</v>
      </c>
      <c r="B214" s="33"/>
      <c r="C214" s="33"/>
      <c r="D214" s="33"/>
      <c r="E214" s="33"/>
      <c r="F214" s="34"/>
      <c r="G214" s="35"/>
      <c r="H214" s="55"/>
      <c r="I214" s="33"/>
      <c r="J214" s="33"/>
      <c r="K214" s="33"/>
      <c r="L214" s="33"/>
      <c r="M214" s="36"/>
      <c r="O214"/>
      <c r="P214"/>
    </row>
    <row r="215" spans="1:16" ht="20.100000000000001" hidden="1" customHeight="1">
      <c r="A215" s="12">
        <v>211</v>
      </c>
      <c r="B215" s="33"/>
      <c r="C215" s="33"/>
      <c r="D215" s="33"/>
      <c r="E215" s="33"/>
      <c r="F215" s="34"/>
      <c r="G215" s="35"/>
      <c r="H215" s="55"/>
      <c r="I215" s="33"/>
      <c r="J215" s="33"/>
      <c r="K215" s="33"/>
      <c r="L215" s="33"/>
      <c r="M215" s="36"/>
      <c r="O215"/>
      <c r="P215"/>
    </row>
    <row r="216" spans="1:16" ht="20.100000000000001" hidden="1" customHeight="1">
      <c r="A216" s="12">
        <v>212</v>
      </c>
      <c r="B216" s="33"/>
      <c r="C216" s="33"/>
      <c r="D216" s="33"/>
      <c r="E216" s="33"/>
      <c r="F216" s="34"/>
      <c r="G216" s="35"/>
      <c r="H216" s="55"/>
      <c r="I216" s="33"/>
      <c r="J216" s="33"/>
      <c r="K216" s="33"/>
      <c r="L216" s="33"/>
      <c r="M216" s="36"/>
      <c r="O216"/>
      <c r="P216"/>
    </row>
    <row r="217" spans="1:16" ht="20.100000000000001" hidden="1" customHeight="1">
      <c r="A217" s="12">
        <v>213</v>
      </c>
      <c r="B217" s="37"/>
      <c r="C217" s="37"/>
      <c r="D217" s="37"/>
      <c r="E217" s="37"/>
      <c r="F217" s="38"/>
      <c r="G217" s="39"/>
      <c r="H217" s="56"/>
      <c r="I217" s="37"/>
      <c r="J217" s="37"/>
      <c r="K217" s="37"/>
      <c r="L217" s="37"/>
      <c r="M217" s="40"/>
      <c r="O217"/>
      <c r="P217"/>
    </row>
    <row r="218" spans="1:16" ht="20.100000000000001" hidden="1" customHeight="1">
      <c r="A218" s="12">
        <v>214</v>
      </c>
      <c r="B218" s="37"/>
      <c r="C218" s="37"/>
      <c r="D218" s="37"/>
      <c r="E218" s="37"/>
      <c r="F218" s="38"/>
      <c r="G218" s="39"/>
      <c r="H218" s="56"/>
      <c r="I218" s="37"/>
      <c r="J218" s="37"/>
      <c r="K218" s="37"/>
      <c r="L218" s="37"/>
      <c r="M218" s="40"/>
      <c r="O218"/>
      <c r="P218"/>
    </row>
    <row r="219" spans="1:16" ht="20.100000000000001" hidden="1" customHeight="1">
      <c r="A219" s="12">
        <v>215</v>
      </c>
      <c r="B219" s="37"/>
      <c r="C219" s="37"/>
      <c r="D219" s="37"/>
      <c r="E219" s="37"/>
      <c r="F219" s="38"/>
      <c r="G219" s="39"/>
      <c r="H219" s="56"/>
      <c r="I219" s="37"/>
      <c r="J219" s="37"/>
      <c r="K219" s="37"/>
      <c r="L219" s="37"/>
      <c r="M219" s="40"/>
      <c r="O219"/>
      <c r="P219"/>
    </row>
    <row r="220" spans="1:16" ht="20.100000000000001" hidden="1" customHeight="1">
      <c r="A220" s="12">
        <v>216</v>
      </c>
      <c r="B220" s="37"/>
      <c r="C220" s="37"/>
      <c r="D220" s="37"/>
      <c r="E220" s="37"/>
      <c r="F220" s="38"/>
      <c r="G220" s="39"/>
      <c r="H220" s="56"/>
      <c r="I220" s="37"/>
      <c r="J220" s="37"/>
      <c r="K220" s="37"/>
      <c r="L220" s="37"/>
      <c r="M220" s="40"/>
      <c r="O220"/>
      <c r="P220"/>
    </row>
    <row r="221" spans="1:16" ht="20.100000000000001" hidden="1" customHeight="1">
      <c r="A221" s="12">
        <v>217</v>
      </c>
      <c r="B221" s="37"/>
      <c r="C221" s="37"/>
      <c r="D221" s="37"/>
      <c r="E221" s="37"/>
      <c r="F221" s="38"/>
      <c r="G221" s="39"/>
      <c r="H221" s="56"/>
      <c r="I221" s="37"/>
      <c r="J221" s="37"/>
      <c r="K221" s="37"/>
      <c r="L221" s="37"/>
      <c r="M221" s="40"/>
      <c r="O221"/>
      <c r="P221"/>
    </row>
    <row r="222" spans="1:16" ht="20.100000000000001" hidden="1" customHeight="1">
      <c r="A222" s="12">
        <v>218</v>
      </c>
      <c r="B222" s="37"/>
      <c r="C222" s="37"/>
      <c r="D222" s="37"/>
      <c r="E222" s="37"/>
      <c r="F222" s="38"/>
      <c r="G222" s="39"/>
      <c r="H222" s="56"/>
      <c r="I222" s="37"/>
      <c r="J222" s="37"/>
      <c r="K222" s="37"/>
      <c r="L222" s="37"/>
      <c r="M222" s="40"/>
      <c r="O222"/>
      <c r="P222"/>
    </row>
    <row r="223" spans="1:16" ht="20.100000000000001" hidden="1" customHeight="1">
      <c r="A223" s="12">
        <v>219</v>
      </c>
      <c r="B223" s="37"/>
      <c r="C223" s="37"/>
      <c r="D223" s="37"/>
      <c r="E223" s="37"/>
      <c r="F223" s="38"/>
      <c r="G223" s="39"/>
      <c r="H223" s="56"/>
      <c r="I223" s="37"/>
      <c r="J223" s="37"/>
      <c r="K223" s="37"/>
      <c r="L223" s="37"/>
      <c r="M223" s="40"/>
      <c r="O223"/>
      <c r="P223"/>
    </row>
    <row r="224" spans="1:16" ht="20.100000000000001" hidden="1" customHeight="1">
      <c r="A224" s="12">
        <v>220</v>
      </c>
      <c r="B224" s="37"/>
      <c r="C224" s="37"/>
      <c r="D224" s="37"/>
      <c r="E224" s="37"/>
      <c r="F224" s="38"/>
      <c r="G224" s="39"/>
      <c r="H224" s="56"/>
      <c r="I224" s="37"/>
      <c r="J224" s="37"/>
      <c r="K224" s="37"/>
      <c r="L224" s="37"/>
      <c r="M224" s="40"/>
      <c r="O224"/>
      <c r="P224"/>
    </row>
    <row r="225" spans="1:16" ht="20.100000000000001" hidden="1" customHeight="1">
      <c r="A225" s="12">
        <v>221</v>
      </c>
      <c r="B225" s="37"/>
      <c r="C225" s="37"/>
      <c r="D225" s="37"/>
      <c r="E225" s="37"/>
      <c r="F225" s="38"/>
      <c r="G225" s="39"/>
      <c r="H225" s="56"/>
      <c r="I225" s="37"/>
      <c r="J225" s="37"/>
      <c r="K225" s="37"/>
      <c r="L225" s="37"/>
      <c r="M225" s="40"/>
      <c r="O225"/>
      <c r="P225"/>
    </row>
    <row r="226" spans="1:16" ht="20.100000000000001" hidden="1" customHeight="1">
      <c r="A226" s="12">
        <v>222</v>
      </c>
      <c r="B226" s="37"/>
      <c r="C226" s="37"/>
      <c r="D226" s="37"/>
      <c r="E226" s="37"/>
      <c r="F226" s="38"/>
      <c r="G226" s="39"/>
      <c r="H226" s="56"/>
      <c r="I226" s="37"/>
      <c r="J226" s="37"/>
      <c r="K226" s="37"/>
      <c r="L226" s="37"/>
      <c r="M226" s="40"/>
      <c r="O226"/>
      <c r="P226"/>
    </row>
    <row r="227" spans="1:16" ht="20.100000000000001" hidden="1" customHeight="1">
      <c r="A227" s="12">
        <v>223</v>
      </c>
      <c r="B227" s="37"/>
      <c r="C227" s="37"/>
      <c r="D227" s="37"/>
      <c r="E227" s="37"/>
      <c r="F227" s="38"/>
      <c r="G227" s="39"/>
      <c r="H227" s="56"/>
      <c r="I227" s="37"/>
      <c r="J227" s="37"/>
      <c r="K227" s="37"/>
      <c r="L227" s="37"/>
      <c r="M227" s="40"/>
      <c r="O227"/>
      <c r="P227"/>
    </row>
    <row r="228" spans="1:16" ht="20.100000000000001" hidden="1" customHeight="1">
      <c r="A228" s="12">
        <v>224</v>
      </c>
      <c r="B228" s="37"/>
      <c r="C228" s="37"/>
      <c r="D228" s="37"/>
      <c r="E228" s="37"/>
      <c r="F228" s="38"/>
      <c r="G228" s="39"/>
      <c r="H228" s="56"/>
      <c r="I228" s="37"/>
      <c r="J228" s="37"/>
      <c r="K228" s="37"/>
      <c r="L228" s="37"/>
      <c r="M228" s="40"/>
      <c r="O228"/>
      <c r="P228"/>
    </row>
    <row r="229" spans="1:16" ht="20.100000000000001" hidden="1" customHeight="1">
      <c r="A229" s="12">
        <v>225</v>
      </c>
      <c r="B229" s="37"/>
      <c r="C229" s="37"/>
      <c r="D229" s="37"/>
      <c r="E229" s="37"/>
      <c r="F229" s="38"/>
      <c r="G229" s="39"/>
      <c r="H229" s="56"/>
      <c r="I229" s="37"/>
      <c r="J229" s="37"/>
      <c r="K229" s="37"/>
      <c r="L229" s="37"/>
      <c r="M229" s="40"/>
      <c r="O229"/>
      <c r="P229"/>
    </row>
    <row r="230" spans="1:16" ht="20.100000000000001" hidden="1" customHeight="1">
      <c r="A230" s="12">
        <v>226</v>
      </c>
      <c r="B230" s="37"/>
      <c r="C230" s="37"/>
      <c r="D230" s="37"/>
      <c r="E230" s="37"/>
      <c r="F230" s="38"/>
      <c r="G230" s="39"/>
      <c r="H230" s="56"/>
      <c r="I230" s="37"/>
      <c r="J230" s="37"/>
      <c r="K230" s="37"/>
      <c r="L230" s="37"/>
      <c r="M230" s="40"/>
      <c r="O230"/>
      <c r="P230"/>
    </row>
    <row r="231" spans="1:16" ht="20.100000000000001" hidden="1" customHeight="1">
      <c r="A231" s="12">
        <v>227</v>
      </c>
      <c r="B231" s="37"/>
      <c r="C231" s="37"/>
      <c r="D231" s="37"/>
      <c r="E231" s="37"/>
      <c r="F231" s="38"/>
      <c r="G231" s="39"/>
      <c r="H231" s="56"/>
      <c r="I231" s="37"/>
      <c r="J231" s="37"/>
      <c r="K231" s="37"/>
      <c r="L231" s="37"/>
      <c r="M231" s="40"/>
      <c r="O231"/>
      <c r="P231"/>
    </row>
    <row r="232" spans="1:16" ht="20.100000000000001" hidden="1" customHeight="1">
      <c r="A232" s="12">
        <v>228</v>
      </c>
      <c r="B232" s="37"/>
      <c r="C232" s="37"/>
      <c r="D232" s="37"/>
      <c r="E232" s="37"/>
      <c r="F232" s="38"/>
      <c r="G232" s="39"/>
      <c r="H232" s="56"/>
      <c r="I232" s="37"/>
      <c r="J232" s="37"/>
      <c r="K232" s="37"/>
      <c r="L232" s="37"/>
      <c r="M232" s="40"/>
      <c r="O232"/>
      <c r="P232"/>
    </row>
    <row r="233" spans="1:16" ht="20.100000000000001" hidden="1" customHeight="1">
      <c r="A233" s="12">
        <v>229</v>
      </c>
      <c r="B233" s="37"/>
      <c r="C233" s="37"/>
      <c r="D233" s="37"/>
      <c r="E233" s="37"/>
      <c r="F233" s="38"/>
      <c r="G233" s="39"/>
      <c r="H233" s="56"/>
      <c r="I233" s="37"/>
      <c r="J233" s="37"/>
      <c r="K233" s="37"/>
      <c r="L233" s="37"/>
      <c r="M233" s="40"/>
      <c r="O233"/>
      <c r="P233"/>
    </row>
    <row r="234" spans="1:16" ht="20.100000000000001" hidden="1" customHeight="1">
      <c r="A234" s="12">
        <v>230</v>
      </c>
      <c r="B234" s="37"/>
      <c r="C234" s="37"/>
      <c r="D234" s="37"/>
      <c r="E234" s="37"/>
      <c r="F234" s="38"/>
      <c r="G234" s="39"/>
      <c r="H234" s="56"/>
      <c r="I234" s="37"/>
      <c r="J234" s="37"/>
      <c r="K234" s="37"/>
      <c r="L234" s="37"/>
      <c r="M234" s="40"/>
      <c r="O234"/>
      <c r="P234"/>
    </row>
    <row r="235" spans="1:16" ht="20.100000000000001" hidden="1" customHeight="1">
      <c r="A235" s="12">
        <v>231</v>
      </c>
      <c r="B235" s="37"/>
      <c r="C235" s="37"/>
      <c r="D235" s="37"/>
      <c r="E235" s="37"/>
      <c r="F235" s="38"/>
      <c r="G235" s="39"/>
      <c r="H235" s="56"/>
      <c r="I235" s="37"/>
      <c r="J235" s="37"/>
      <c r="K235" s="37"/>
      <c r="L235" s="37"/>
      <c r="M235" s="40"/>
      <c r="O235"/>
      <c r="P235"/>
    </row>
    <row r="236" spans="1:16" ht="20.100000000000001" hidden="1" customHeight="1">
      <c r="A236" s="12">
        <v>232</v>
      </c>
      <c r="B236" s="37"/>
      <c r="C236" s="37"/>
      <c r="D236" s="37"/>
      <c r="E236" s="37"/>
      <c r="F236" s="38"/>
      <c r="G236" s="39"/>
      <c r="H236" s="56"/>
      <c r="I236" s="37"/>
      <c r="J236" s="37"/>
      <c r="K236" s="37"/>
      <c r="L236" s="37"/>
      <c r="M236" s="40"/>
      <c r="O236"/>
      <c r="P236"/>
    </row>
    <row r="237" spans="1:16" ht="20.100000000000001" hidden="1" customHeight="1">
      <c r="A237" s="12">
        <v>233</v>
      </c>
      <c r="B237" s="37"/>
      <c r="C237" s="37"/>
      <c r="D237" s="37"/>
      <c r="E237" s="37"/>
      <c r="F237" s="38"/>
      <c r="G237" s="39"/>
      <c r="H237" s="56"/>
      <c r="I237" s="37"/>
      <c r="J237" s="37"/>
      <c r="K237" s="37"/>
      <c r="L237" s="37"/>
      <c r="M237" s="40"/>
      <c r="O237"/>
      <c r="P237"/>
    </row>
    <row r="238" spans="1:16" ht="20.100000000000001" hidden="1" customHeight="1">
      <c r="A238" s="12">
        <v>234</v>
      </c>
      <c r="B238" s="37"/>
      <c r="C238" s="37"/>
      <c r="D238" s="37"/>
      <c r="E238" s="37"/>
      <c r="F238" s="38"/>
      <c r="G238" s="39"/>
      <c r="H238" s="56"/>
      <c r="I238" s="37"/>
      <c r="J238" s="37"/>
      <c r="K238" s="37"/>
      <c r="L238" s="37"/>
      <c r="M238" s="40"/>
      <c r="O238"/>
      <c r="P238"/>
    </row>
    <row r="239" spans="1:16" ht="20.100000000000001" hidden="1" customHeight="1">
      <c r="A239" s="12">
        <v>235</v>
      </c>
      <c r="B239" s="37"/>
      <c r="C239" s="37"/>
      <c r="D239" s="37"/>
      <c r="E239" s="37"/>
      <c r="F239" s="38"/>
      <c r="G239" s="39"/>
      <c r="H239" s="56"/>
      <c r="I239" s="37"/>
      <c r="J239" s="37"/>
      <c r="K239" s="37"/>
      <c r="L239" s="37"/>
      <c r="M239" s="40"/>
      <c r="O239"/>
      <c r="P239"/>
    </row>
    <row r="240" spans="1:16" ht="20.100000000000001" hidden="1" customHeight="1">
      <c r="A240" s="12">
        <v>236</v>
      </c>
      <c r="B240" s="37"/>
      <c r="C240" s="37"/>
      <c r="D240" s="37"/>
      <c r="E240" s="37"/>
      <c r="F240" s="38"/>
      <c r="G240" s="39"/>
      <c r="H240" s="56"/>
      <c r="I240" s="37"/>
      <c r="J240" s="37"/>
      <c r="K240" s="37"/>
      <c r="L240" s="37"/>
      <c r="M240" s="40"/>
      <c r="O240"/>
      <c r="P240"/>
    </row>
    <row r="241" spans="1:16" ht="20.100000000000001" hidden="1" customHeight="1">
      <c r="A241" s="12">
        <v>237</v>
      </c>
      <c r="B241" s="37"/>
      <c r="C241" s="37"/>
      <c r="D241" s="37"/>
      <c r="E241" s="37"/>
      <c r="F241" s="38"/>
      <c r="G241" s="39"/>
      <c r="H241" s="56"/>
      <c r="I241" s="37"/>
      <c r="J241" s="37"/>
      <c r="K241" s="37"/>
      <c r="L241" s="37"/>
      <c r="M241" s="40"/>
      <c r="O241"/>
      <c r="P241"/>
    </row>
    <row r="242" spans="1:16" ht="20.100000000000001" hidden="1" customHeight="1">
      <c r="A242" s="12">
        <v>238</v>
      </c>
      <c r="B242" s="37"/>
      <c r="C242" s="37"/>
      <c r="D242" s="37"/>
      <c r="E242" s="37"/>
      <c r="F242" s="38"/>
      <c r="G242" s="39"/>
      <c r="H242" s="56"/>
      <c r="I242" s="37"/>
      <c r="J242" s="37"/>
      <c r="K242" s="37"/>
      <c r="L242" s="37"/>
      <c r="M242" s="40"/>
      <c r="O242"/>
      <c r="P242"/>
    </row>
    <row r="243" spans="1:16" ht="20.100000000000001" hidden="1" customHeight="1">
      <c r="A243" s="12">
        <v>239</v>
      </c>
      <c r="B243" s="37"/>
      <c r="C243" s="37"/>
      <c r="D243" s="37"/>
      <c r="E243" s="37"/>
      <c r="F243" s="38"/>
      <c r="G243" s="39"/>
      <c r="H243" s="56"/>
      <c r="I243" s="37"/>
      <c r="J243" s="37"/>
      <c r="K243" s="37"/>
      <c r="L243" s="37"/>
      <c r="M243" s="40"/>
      <c r="O243"/>
      <c r="P243"/>
    </row>
    <row r="244" spans="1:16" ht="20.100000000000001" hidden="1" customHeight="1">
      <c r="A244" s="12">
        <v>240</v>
      </c>
      <c r="B244" s="37"/>
      <c r="C244" s="37"/>
      <c r="D244" s="37"/>
      <c r="E244" s="37"/>
      <c r="F244" s="38"/>
      <c r="G244" s="39"/>
      <c r="H244" s="56"/>
      <c r="I244" s="37"/>
      <c r="J244" s="37"/>
      <c r="K244" s="37"/>
      <c r="L244" s="37"/>
      <c r="M244" s="40"/>
      <c r="O244"/>
      <c r="P244"/>
    </row>
    <row r="245" spans="1:16" ht="20.100000000000001" hidden="1" customHeight="1">
      <c r="A245" s="12">
        <v>241</v>
      </c>
      <c r="B245" s="37"/>
      <c r="C245" s="37"/>
      <c r="D245" s="37"/>
      <c r="E245" s="37"/>
      <c r="F245" s="38"/>
      <c r="G245" s="39"/>
      <c r="H245" s="56"/>
      <c r="I245" s="37"/>
      <c r="J245" s="37"/>
      <c r="K245" s="37"/>
      <c r="L245" s="37"/>
      <c r="M245" s="40"/>
      <c r="O245"/>
      <c r="P245"/>
    </row>
    <row r="246" spans="1:16" ht="20.100000000000001" hidden="1" customHeight="1">
      <c r="A246" s="12">
        <v>242</v>
      </c>
      <c r="B246" s="37"/>
      <c r="C246" s="37"/>
      <c r="D246" s="37"/>
      <c r="E246" s="37"/>
      <c r="F246" s="38"/>
      <c r="G246" s="39"/>
      <c r="H246" s="56"/>
      <c r="I246" s="37"/>
      <c r="J246" s="37"/>
      <c r="K246" s="37"/>
      <c r="L246" s="37"/>
      <c r="M246" s="40"/>
      <c r="O246"/>
      <c r="P246"/>
    </row>
    <row r="247" spans="1:16" ht="20.100000000000001" hidden="1" customHeight="1">
      <c r="A247" s="12">
        <v>243</v>
      </c>
      <c r="B247" s="37"/>
      <c r="C247" s="37"/>
      <c r="D247" s="37"/>
      <c r="E247" s="37"/>
      <c r="F247" s="38"/>
      <c r="G247" s="39"/>
      <c r="H247" s="56"/>
      <c r="I247" s="37"/>
      <c r="J247" s="37"/>
      <c r="K247" s="37"/>
      <c r="L247" s="37"/>
      <c r="M247" s="40"/>
      <c r="O247"/>
      <c r="P247"/>
    </row>
    <row r="248" spans="1:16" ht="20.100000000000001" hidden="1" customHeight="1">
      <c r="A248" s="12">
        <v>244</v>
      </c>
      <c r="B248" s="37"/>
      <c r="C248" s="37"/>
      <c r="D248" s="37"/>
      <c r="E248" s="37"/>
      <c r="F248" s="38"/>
      <c r="G248" s="39"/>
      <c r="H248" s="56"/>
      <c r="I248" s="37"/>
      <c r="J248" s="37"/>
      <c r="K248" s="37"/>
      <c r="L248" s="37"/>
      <c r="M248" s="40"/>
      <c r="O248"/>
      <c r="P248"/>
    </row>
    <row r="249" spans="1:16" ht="20.100000000000001" hidden="1" customHeight="1">
      <c r="A249" s="12">
        <v>245</v>
      </c>
      <c r="B249" s="37"/>
      <c r="C249" s="37"/>
      <c r="D249" s="37"/>
      <c r="E249" s="37"/>
      <c r="F249" s="38"/>
      <c r="G249" s="39"/>
      <c r="H249" s="56"/>
      <c r="I249" s="37"/>
      <c r="J249" s="37"/>
      <c r="K249" s="37"/>
      <c r="L249" s="37"/>
      <c r="M249" s="40"/>
      <c r="O249"/>
      <c r="P249"/>
    </row>
    <row r="250" spans="1:16" ht="20.100000000000001" hidden="1" customHeight="1">
      <c r="A250" s="12">
        <v>246</v>
      </c>
      <c r="B250" s="37"/>
      <c r="C250" s="37"/>
      <c r="D250" s="37"/>
      <c r="E250" s="37"/>
      <c r="F250" s="38"/>
      <c r="G250" s="39"/>
      <c r="H250" s="56"/>
      <c r="I250" s="37"/>
      <c r="J250" s="37"/>
      <c r="K250" s="37"/>
      <c r="L250" s="37"/>
      <c r="M250" s="40"/>
      <c r="O250"/>
      <c r="P250"/>
    </row>
    <row r="251" spans="1:16" ht="20.100000000000001" hidden="1" customHeight="1">
      <c r="A251" s="12">
        <v>247</v>
      </c>
      <c r="B251" s="37"/>
      <c r="C251" s="37"/>
      <c r="D251" s="37"/>
      <c r="E251" s="37"/>
      <c r="F251" s="38"/>
      <c r="G251" s="39"/>
      <c r="H251" s="56"/>
      <c r="I251" s="37"/>
      <c r="J251" s="37"/>
      <c r="K251" s="37"/>
      <c r="L251" s="37"/>
      <c r="M251" s="40"/>
      <c r="O251"/>
      <c r="P251"/>
    </row>
    <row r="252" spans="1:16" ht="20.100000000000001" hidden="1" customHeight="1">
      <c r="A252" s="12">
        <v>248</v>
      </c>
      <c r="B252" s="37"/>
      <c r="C252" s="37"/>
      <c r="D252" s="37"/>
      <c r="E252" s="37"/>
      <c r="F252" s="38"/>
      <c r="G252" s="39"/>
      <c r="H252" s="56"/>
      <c r="I252" s="37"/>
      <c r="J252" s="37"/>
      <c r="K252" s="37"/>
      <c r="L252" s="37"/>
      <c r="M252" s="40"/>
      <c r="O252"/>
      <c r="P252"/>
    </row>
    <row r="253" spans="1:16" ht="20.100000000000001" hidden="1" customHeight="1">
      <c r="A253" s="12">
        <v>249</v>
      </c>
      <c r="B253" s="37"/>
      <c r="C253" s="37"/>
      <c r="D253" s="37"/>
      <c r="E253" s="37"/>
      <c r="F253" s="38"/>
      <c r="G253" s="39"/>
      <c r="H253" s="56"/>
      <c r="I253" s="37"/>
      <c r="J253" s="37"/>
      <c r="K253" s="37"/>
      <c r="L253" s="37"/>
      <c r="M253" s="40"/>
      <c r="O253"/>
      <c r="P253"/>
    </row>
    <row r="254" spans="1:16" ht="20.100000000000001" hidden="1" customHeight="1">
      <c r="A254" s="12">
        <v>250</v>
      </c>
      <c r="B254" s="37"/>
      <c r="C254" s="37"/>
      <c r="D254" s="37"/>
      <c r="E254" s="37"/>
      <c r="F254" s="38"/>
      <c r="G254" s="39"/>
      <c r="H254" s="56"/>
      <c r="I254" s="37"/>
      <c r="J254" s="37"/>
      <c r="K254" s="37"/>
      <c r="L254" s="37"/>
      <c r="M254" s="40"/>
      <c r="O254"/>
      <c r="P254"/>
    </row>
    <row r="255" spans="1:16" ht="20.100000000000001" hidden="1" customHeight="1">
      <c r="A255" s="12">
        <v>251</v>
      </c>
      <c r="B255" s="37"/>
      <c r="C255" s="37"/>
      <c r="D255" s="37"/>
      <c r="E255" s="37"/>
      <c r="F255" s="38"/>
      <c r="G255" s="39"/>
      <c r="H255" s="56"/>
      <c r="I255" s="37"/>
      <c r="J255" s="37"/>
      <c r="K255" s="37"/>
      <c r="L255" s="37"/>
      <c r="M255" s="40"/>
      <c r="O255"/>
      <c r="P255"/>
    </row>
    <row r="256" spans="1:16" ht="20.100000000000001" hidden="1" customHeight="1">
      <c r="A256" s="12">
        <v>252</v>
      </c>
      <c r="B256" s="37"/>
      <c r="C256" s="37"/>
      <c r="D256" s="37"/>
      <c r="E256" s="37"/>
      <c r="F256" s="38"/>
      <c r="G256" s="39"/>
      <c r="H256" s="56"/>
      <c r="I256" s="37"/>
      <c r="J256" s="37"/>
      <c r="K256" s="37"/>
      <c r="L256" s="37"/>
      <c r="M256" s="40"/>
      <c r="O256"/>
      <c r="P256"/>
    </row>
    <row r="257" spans="1:16" ht="20.100000000000001" hidden="1" customHeight="1">
      <c r="A257" s="12">
        <v>253</v>
      </c>
      <c r="B257" s="37"/>
      <c r="C257" s="37"/>
      <c r="D257" s="37"/>
      <c r="E257" s="37"/>
      <c r="F257" s="38"/>
      <c r="G257" s="39"/>
      <c r="H257" s="56"/>
      <c r="I257" s="37"/>
      <c r="J257" s="37"/>
      <c r="K257" s="37"/>
      <c r="L257" s="37"/>
      <c r="M257" s="40"/>
      <c r="O257"/>
      <c r="P257"/>
    </row>
    <row r="258" spans="1:16" ht="20.100000000000001" hidden="1" customHeight="1">
      <c r="A258" s="12">
        <v>254</v>
      </c>
      <c r="B258" s="37"/>
      <c r="C258" s="37"/>
      <c r="D258" s="37"/>
      <c r="E258" s="37"/>
      <c r="F258" s="38"/>
      <c r="G258" s="39"/>
      <c r="H258" s="56"/>
      <c r="I258" s="37"/>
      <c r="J258" s="37"/>
      <c r="K258" s="37"/>
      <c r="L258" s="37"/>
      <c r="M258" s="40"/>
      <c r="O258"/>
      <c r="P258"/>
    </row>
    <row r="259" spans="1:16" ht="20.100000000000001" hidden="1" customHeight="1">
      <c r="A259" s="12">
        <v>255</v>
      </c>
      <c r="B259" s="37"/>
      <c r="C259" s="37"/>
      <c r="D259" s="37"/>
      <c r="E259" s="37"/>
      <c r="F259" s="38"/>
      <c r="G259" s="39"/>
      <c r="H259" s="56"/>
      <c r="I259" s="37"/>
      <c r="J259" s="37"/>
      <c r="K259" s="37"/>
      <c r="L259" s="37"/>
      <c r="M259" s="40"/>
      <c r="O259"/>
      <c r="P259"/>
    </row>
    <row r="260" spans="1:16" ht="20.100000000000001" hidden="1" customHeight="1">
      <c r="A260" s="12">
        <v>256</v>
      </c>
      <c r="B260" s="37"/>
      <c r="C260" s="37"/>
      <c r="D260" s="37"/>
      <c r="E260" s="37"/>
      <c r="F260" s="38"/>
      <c r="G260" s="39"/>
      <c r="H260" s="56"/>
      <c r="I260" s="37"/>
      <c r="J260" s="37"/>
      <c r="K260" s="37"/>
      <c r="L260" s="37"/>
      <c r="M260" s="40"/>
      <c r="O260"/>
      <c r="P260"/>
    </row>
    <row r="261" spans="1:16" ht="20.100000000000001" hidden="1" customHeight="1">
      <c r="A261" s="12">
        <v>257</v>
      </c>
      <c r="B261" s="37"/>
      <c r="C261" s="37"/>
      <c r="D261" s="37"/>
      <c r="E261" s="37"/>
      <c r="F261" s="38"/>
      <c r="G261" s="39"/>
      <c r="H261" s="56"/>
      <c r="I261" s="37"/>
      <c r="J261" s="37"/>
      <c r="K261" s="37"/>
      <c r="L261" s="37"/>
      <c r="M261" s="40"/>
      <c r="O261"/>
      <c r="P261"/>
    </row>
    <row r="262" spans="1:16" ht="20.100000000000001" hidden="1" customHeight="1">
      <c r="A262" s="12">
        <v>258</v>
      </c>
      <c r="B262" s="37"/>
      <c r="C262" s="37"/>
      <c r="D262" s="37"/>
      <c r="E262" s="37"/>
      <c r="F262" s="38"/>
      <c r="G262" s="39"/>
      <c r="H262" s="56"/>
      <c r="I262" s="37"/>
      <c r="J262" s="37"/>
      <c r="K262" s="37"/>
      <c r="L262" s="37"/>
      <c r="M262" s="40"/>
      <c r="O262"/>
      <c r="P262"/>
    </row>
    <row r="263" spans="1:16" ht="20.100000000000001" hidden="1" customHeight="1">
      <c r="A263" s="12">
        <v>259</v>
      </c>
      <c r="B263" s="37"/>
      <c r="C263" s="37"/>
      <c r="D263" s="37"/>
      <c r="E263" s="37"/>
      <c r="F263" s="38"/>
      <c r="G263" s="39"/>
      <c r="H263" s="56"/>
      <c r="I263" s="37"/>
      <c r="J263" s="37"/>
      <c r="K263" s="37"/>
      <c r="L263" s="37"/>
      <c r="M263" s="40"/>
      <c r="O263"/>
      <c r="P263"/>
    </row>
    <row r="264" spans="1:16" ht="20.100000000000001" hidden="1" customHeight="1">
      <c r="A264" s="12">
        <v>260</v>
      </c>
      <c r="B264" s="37"/>
      <c r="C264" s="37"/>
      <c r="D264" s="37"/>
      <c r="E264" s="37"/>
      <c r="F264" s="38"/>
      <c r="G264" s="39"/>
      <c r="H264" s="56"/>
      <c r="I264" s="37"/>
      <c r="J264" s="37"/>
      <c r="K264" s="37"/>
      <c r="L264" s="37"/>
      <c r="M264" s="40"/>
      <c r="O264"/>
      <c r="P264"/>
    </row>
    <row r="265" spans="1:16" ht="20.100000000000001" hidden="1" customHeight="1">
      <c r="A265" s="12">
        <v>261</v>
      </c>
      <c r="B265" s="37"/>
      <c r="C265" s="37"/>
      <c r="D265" s="37"/>
      <c r="E265" s="37"/>
      <c r="F265" s="38"/>
      <c r="G265" s="39"/>
      <c r="H265" s="56"/>
      <c r="I265" s="37"/>
      <c r="J265" s="37"/>
      <c r="K265" s="37"/>
      <c r="L265" s="37"/>
      <c r="M265" s="40"/>
      <c r="O265"/>
      <c r="P265"/>
    </row>
    <row r="266" spans="1:16" ht="20.100000000000001" hidden="1" customHeight="1">
      <c r="A266" s="12">
        <v>262</v>
      </c>
      <c r="B266" s="37"/>
      <c r="C266" s="37"/>
      <c r="D266" s="37"/>
      <c r="E266" s="37"/>
      <c r="F266" s="38"/>
      <c r="G266" s="39"/>
      <c r="H266" s="56"/>
      <c r="I266" s="37"/>
      <c r="J266" s="37"/>
      <c r="K266" s="37"/>
      <c r="L266" s="37"/>
      <c r="M266" s="40"/>
      <c r="O266"/>
      <c r="P266"/>
    </row>
    <row r="267" spans="1:16" ht="20.100000000000001" hidden="1" customHeight="1">
      <c r="A267" s="12">
        <v>263</v>
      </c>
      <c r="B267" s="37"/>
      <c r="C267" s="37"/>
      <c r="D267" s="37"/>
      <c r="E267" s="37"/>
      <c r="F267" s="38"/>
      <c r="G267" s="39"/>
      <c r="H267" s="56"/>
      <c r="I267" s="37"/>
      <c r="J267" s="37"/>
      <c r="K267" s="37"/>
      <c r="L267" s="37"/>
      <c r="M267" s="40"/>
      <c r="O267"/>
      <c r="P267"/>
    </row>
    <row r="268" spans="1:16" ht="20.100000000000001" hidden="1" customHeight="1">
      <c r="A268" s="12">
        <v>264</v>
      </c>
      <c r="B268" s="37"/>
      <c r="C268" s="37"/>
      <c r="D268" s="37"/>
      <c r="E268" s="37"/>
      <c r="F268" s="38"/>
      <c r="G268" s="39"/>
      <c r="H268" s="56"/>
      <c r="I268" s="37"/>
      <c r="J268" s="37"/>
      <c r="K268" s="37"/>
      <c r="L268" s="37"/>
      <c r="M268" s="40"/>
      <c r="O268"/>
      <c r="P268"/>
    </row>
    <row r="269" spans="1:16" ht="20.100000000000001" hidden="1" customHeight="1">
      <c r="A269" s="12">
        <v>265</v>
      </c>
      <c r="B269" s="37"/>
      <c r="C269" s="37"/>
      <c r="D269" s="37"/>
      <c r="E269" s="37"/>
      <c r="F269" s="38"/>
      <c r="G269" s="39"/>
      <c r="H269" s="56"/>
      <c r="I269" s="37"/>
      <c r="J269" s="37"/>
      <c r="K269" s="37"/>
      <c r="L269" s="37"/>
      <c r="M269" s="40"/>
      <c r="O269"/>
      <c r="P269"/>
    </row>
    <row r="270" spans="1:16" ht="20.100000000000001" hidden="1" customHeight="1">
      <c r="A270" s="12">
        <v>266</v>
      </c>
      <c r="B270" s="37"/>
      <c r="C270" s="37"/>
      <c r="D270" s="37"/>
      <c r="E270" s="37"/>
      <c r="F270" s="38"/>
      <c r="G270" s="39"/>
      <c r="H270" s="56"/>
      <c r="I270" s="37"/>
      <c r="J270" s="37"/>
      <c r="K270" s="37"/>
      <c r="L270" s="37"/>
      <c r="M270" s="40"/>
      <c r="O270"/>
      <c r="P270"/>
    </row>
    <row r="271" spans="1:16" ht="20.100000000000001" hidden="1" customHeight="1">
      <c r="A271" s="12">
        <v>267</v>
      </c>
      <c r="B271" s="37"/>
      <c r="C271" s="37"/>
      <c r="D271" s="37"/>
      <c r="E271" s="37"/>
      <c r="F271" s="38"/>
      <c r="G271" s="39"/>
      <c r="H271" s="56"/>
      <c r="I271" s="37"/>
      <c r="J271" s="37"/>
      <c r="K271" s="37"/>
      <c r="L271" s="37"/>
      <c r="M271" s="40"/>
      <c r="O271"/>
      <c r="P271"/>
    </row>
    <row r="272" spans="1:16" ht="20.100000000000001" hidden="1" customHeight="1">
      <c r="A272" s="12">
        <v>268</v>
      </c>
      <c r="B272" s="37"/>
      <c r="C272" s="37"/>
      <c r="D272" s="37"/>
      <c r="E272" s="37"/>
      <c r="F272" s="38"/>
      <c r="G272" s="39"/>
      <c r="H272" s="56"/>
      <c r="I272" s="37"/>
      <c r="J272" s="37"/>
      <c r="K272" s="37"/>
      <c r="L272" s="37"/>
      <c r="M272" s="40"/>
      <c r="O272"/>
      <c r="P272"/>
    </row>
    <row r="273" spans="1:16" ht="20.100000000000001" hidden="1" customHeight="1">
      <c r="A273" s="12">
        <v>269</v>
      </c>
      <c r="B273" s="37"/>
      <c r="C273" s="37"/>
      <c r="D273" s="37"/>
      <c r="E273" s="37"/>
      <c r="F273" s="38"/>
      <c r="G273" s="39"/>
      <c r="H273" s="56"/>
      <c r="I273" s="37"/>
      <c r="J273" s="37"/>
      <c r="K273" s="37"/>
      <c r="L273" s="37"/>
      <c r="M273" s="40"/>
      <c r="O273"/>
      <c r="P273"/>
    </row>
    <row r="274" spans="1:16" ht="20.100000000000001" hidden="1" customHeight="1">
      <c r="A274" s="12">
        <v>270</v>
      </c>
      <c r="B274" s="37"/>
      <c r="C274" s="37"/>
      <c r="D274" s="37"/>
      <c r="E274" s="37"/>
      <c r="F274" s="38"/>
      <c r="G274" s="39"/>
      <c r="H274" s="56"/>
      <c r="I274" s="37"/>
      <c r="J274" s="37"/>
      <c r="K274" s="37"/>
      <c r="L274" s="37"/>
      <c r="M274" s="40"/>
      <c r="O274"/>
      <c r="P274"/>
    </row>
    <row r="275" spans="1:16" ht="20.100000000000001" hidden="1" customHeight="1">
      <c r="A275" s="12">
        <v>271</v>
      </c>
      <c r="B275" s="37"/>
      <c r="C275" s="37"/>
      <c r="D275" s="37"/>
      <c r="E275" s="37"/>
      <c r="F275" s="38"/>
      <c r="G275" s="39"/>
      <c r="H275" s="56"/>
      <c r="I275" s="37"/>
      <c r="J275" s="37"/>
      <c r="K275" s="37"/>
      <c r="L275" s="37"/>
      <c r="M275" s="40"/>
      <c r="O275"/>
      <c r="P275"/>
    </row>
    <row r="276" spans="1:16" ht="20.100000000000001" hidden="1" customHeight="1">
      <c r="A276" s="12">
        <v>272</v>
      </c>
      <c r="B276" s="37"/>
      <c r="C276" s="37"/>
      <c r="D276" s="37"/>
      <c r="E276" s="37"/>
      <c r="F276" s="38"/>
      <c r="G276" s="39"/>
      <c r="H276" s="56"/>
      <c r="I276" s="37"/>
      <c r="J276" s="37"/>
      <c r="K276" s="37"/>
      <c r="L276" s="37"/>
      <c r="M276" s="40"/>
      <c r="O276"/>
      <c r="P276"/>
    </row>
    <row r="277" spans="1:16" ht="20.100000000000001" hidden="1" customHeight="1">
      <c r="A277" s="12">
        <v>273</v>
      </c>
      <c r="B277" s="37"/>
      <c r="C277" s="37"/>
      <c r="D277" s="37"/>
      <c r="E277" s="37"/>
      <c r="F277" s="38"/>
      <c r="G277" s="39"/>
      <c r="H277" s="56"/>
      <c r="I277" s="37"/>
      <c r="J277" s="37"/>
      <c r="K277" s="37"/>
      <c r="L277" s="37"/>
      <c r="M277" s="40"/>
      <c r="O277"/>
      <c r="P277"/>
    </row>
    <row r="278" spans="1:16" ht="20.100000000000001" hidden="1" customHeight="1">
      <c r="A278" s="12">
        <v>274</v>
      </c>
      <c r="B278" s="37"/>
      <c r="C278" s="37"/>
      <c r="D278" s="37"/>
      <c r="E278" s="37"/>
      <c r="F278" s="38"/>
      <c r="G278" s="39"/>
      <c r="H278" s="56"/>
      <c r="I278" s="37"/>
      <c r="J278" s="37"/>
      <c r="K278" s="37"/>
      <c r="L278" s="37"/>
      <c r="M278" s="40"/>
      <c r="O278"/>
      <c r="P278"/>
    </row>
    <row r="279" spans="1:16" ht="20.100000000000001" hidden="1" customHeight="1">
      <c r="A279" s="12">
        <v>275</v>
      </c>
      <c r="B279" s="37"/>
      <c r="C279" s="37"/>
      <c r="D279" s="37"/>
      <c r="E279" s="37"/>
      <c r="F279" s="38"/>
      <c r="G279" s="39"/>
      <c r="H279" s="56"/>
      <c r="I279" s="37"/>
      <c r="J279" s="37"/>
      <c r="K279" s="37"/>
      <c r="L279" s="37"/>
      <c r="M279" s="40"/>
      <c r="O279"/>
      <c r="P279"/>
    </row>
    <row r="280" spans="1:16" ht="20.100000000000001" hidden="1" customHeight="1">
      <c r="A280" s="12">
        <v>276</v>
      </c>
      <c r="B280" s="37"/>
      <c r="C280" s="37"/>
      <c r="D280" s="37"/>
      <c r="E280" s="37"/>
      <c r="F280" s="38"/>
      <c r="G280" s="39"/>
      <c r="H280" s="56"/>
      <c r="I280" s="37"/>
      <c r="J280" s="37"/>
      <c r="K280" s="37"/>
      <c r="L280" s="37"/>
      <c r="M280" s="40"/>
      <c r="O280"/>
      <c r="P280"/>
    </row>
    <row r="281" spans="1:16" ht="20.100000000000001" hidden="1" customHeight="1">
      <c r="A281" s="12">
        <v>277</v>
      </c>
      <c r="B281" s="37"/>
      <c r="C281" s="37"/>
      <c r="D281" s="37"/>
      <c r="E281" s="37"/>
      <c r="F281" s="38"/>
      <c r="G281" s="39"/>
      <c r="H281" s="56"/>
      <c r="I281" s="37"/>
      <c r="J281" s="37"/>
      <c r="K281" s="37"/>
      <c r="L281" s="37"/>
      <c r="M281" s="40"/>
      <c r="O281"/>
      <c r="P281"/>
    </row>
    <row r="282" spans="1:16" ht="20.100000000000001" hidden="1" customHeight="1">
      <c r="A282" s="12">
        <v>278</v>
      </c>
      <c r="B282" s="37"/>
      <c r="C282" s="37"/>
      <c r="D282" s="37"/>
      <c r="E282" s="37"/>
      <c r="F282" s="38"/>
      <c r="G282" s="39"/>
      <c r="H282" s="56"/>
      <c r="I282" s="37"/>
      <c r="J282" s="37"/>
      <c r="K282" s="37"/>
      <c r="L282" s="37"/>
      <c r="M282" s="40"/>
      <c r="O282"/>
      <c r="P282"/>
    </row>
    <row r="283" spans="1:16" ht="20.100000000000001" hidden="1" customHeight="1">
      <c r="A283" s="12">
        <v>279</v>
      </c>
      <c r="B283" s="37"/>
      <c r="C283" s="37"/>
      <c r="D283" s="37"/>
      <c r="E283" s="37"/>
      <c r="F283" s="38"/>
      <c r="G283" s="39"/>
      <c r="H283" s="56"/>
      <c r="I283" s="37"/>
      <c r="J283" s="37"/>
      <c r="K283" s="37"/>
      <c r="L283" s="37"/>
      <c r="M283" s="40"/>
      <c r="O283"/>
      <c r="P283"/>
    </row>
    <row r="284" spans="1:16" ht="20.100000000000001" hidden="1" customHeight="1">
      <c r="A284" s="12">
        <v>280</v>
      </c>
      <c r="B284" s="37"/>
      <c r="C284" s="37"/>
      <c r="D284" s="37"/>
      <c r="E284" s="37"/>
      <c r="F284" s="38"/>
      <c r="G284" s="39"/>
      <c r="H284" s="56"/>
      <c r="I284" s="37"/>
      <c r="J284" s="37"/>
      <c r="K284" s="37"/>
      <c r="L284" s="37"/>
      <c r="M284" s="40"/>
      <c r="O284"/>
      <c r="P284"/>
    </row>
    <row r="285" spans="1:16" ht="20.100000000000001" hidden="1" customHeight="1">
      <c r="A285" s="12">
        <v>281</v>
      </c>
      <c r="B285" s="37"/>
      <c r="C285" s="37"/>
      <c r="D285" s="37"/>
      <c r="E285" s="37"/>
      <c r="F285" s="38"/>
      <c r="G285" s="39"/>
      <c r="H285" s="56"/>
      <c r="I285" s="37"/>
      <c r="J285" s="37"/>
      <c r="K285" s="37"/>
      <c r="L285" s="37"/>
      <c r="M285" s="40"/>
      <c r="O285"/>
      <c r="P285"/>
    </row>
    <row r="286" spans="1:16" ht="20.100000000000001" hidden="1" customHeight="1">
      <c r="A286" s="12">
        <v>282</v>
      </c>
      <c r="B286" s="37"/>
      <c r="C286" s="37"/>
      <c r="D286" s="37"/>
      <c r="E286" s="37"/>
      <c r="F286" s="38"/>
      <c r="G286" s="39"/>
      <c r="H286" s="56"/>
      <c r="I286" s="37"/>
      <c r="J286" s="37"/>
      <c r="K286" s="37"/>
      <c r="L286" s="37"/>
      <c r="M286" s="40"/>
      <c r="O286"/>
      <c r="P286"/>
    </row>
    <row r="287" spans="1:16" ht="20.100000000000001" hidden="1" customHeight="1">
      <c r="A287" s="12">
        <v>283</v>
      </c>
      <c r="B287" s="37"/>
      <c r="C287" s="37"/>
      <c r="D287" s="37"/>
      <c r="E287" s="37"/>
      <c r="F287" s="38"/>
      <c r="G287" s="39"/>
      <c r="H287" s="56"/>
      <c r="I287" s="37"/>
      <c r="J287" s="37"/>
      <c r="K287" s="37"/>
      <c r="L287" s="37"/>
      <c r="M287" s="40"/>
      <c r="O287"/>
      <c r="P287"/>
    </row>
    <row r="288" spans="1:16" ht="20.100000000000001" hidden="1" customHeight="1">
      <c r="A288" s="12">
        <v>284</v>
      </c>
      <c r="B288" s="37"/>
      <c r="C288" s="37"/>
      <c r="D288" s="37"/>
      <c r="E288" s="37"/>
      <c r="F288" s="38"/>
      <c r="G288" s="39"/>
      <c r="H288" s="56"/>
      <c r="I288" s="37"/>
      <c r="J288" s="37"/>
      <c r="K288" s="37"/>
      <c r="L288" s="37"/>
      <c r="M288" s="40"/>
      <c r="O288"/>
      <c r="P288"/>
    </row>
    <row r="289" spans="1:16" ht="20.100000000000001" hidden="1" customHeight="1">
      <c r="A289" s="12">
        <v>285</v>
      </c>
      <c r="B289" s="37"/>
      <c r="C289" s="37"/>
      <c r="D289" s="37"/>
      <c r="E289" s="37"/>
      <c r="F289" s="38"/>
      <c r="G289" s="39"/>
      <c r="H289" s="56"/>
      <c r="I289" s="37"/>
      <c r="J289" s="37"/>
      <c r="K289" s="37"/>
      <c r="L289" s="37"/>
      <c r="M289" s="40"/>
      <c r="O289"/>
      <c r="P289"/>
    </row>
    <row r="290" spans="1:16" ht="20.100000000000001" hidden="1" customHeight="1">
      <c r="A290" s="12">
        <v>286</v>
      </c>
      <c r="B290" s="37"/>
      <c r="C290" s="37"/>
      <c r="D290" s="37"/>
      <c r="E290" s="37"/>
      <c r="F290" s="38"/>
      <c r="G290" s="39"/>
      <c r="H290" s="56"/>
      <c r="I290" s="37"/>
      <c r="J290" s="37"/>
      <c r="K290" s="37"/>
      <c r="L290" s="37"/>
      <c r="M290" s="40"/>
      <c r="O290"/>
      <c r="P290"/>
    </row>
    <row r="291" spans="1:16" ht="20.100000000000001" hidden="1" customHeight="1">
      <c r="A291" s="12">
        <v>287</v>
      </c>
      <c r="B291" s="37"/>
      <c r="C291" s="37"/>
      <c r="D291" s="37"/>
      <c r="E291" s="37"/>
      <c r="F291" s="38"/>
      <c r="G291" s="39"/>
      <c r="H291" s="56"/>
      <c r="I291" s="37"/>
      <c r="J291" s="37"/>
      <c r="K291" s="37"/>
      <c r="L291" s="37"/>
      <c r="M291" s="40"/>
      <c r="O291"/>
      <c r="P291"/>
    </row>
    <row r="292" spans="1:16" ht="20.100000000000001" hidden="1" customHeight="1">
      <c r="A292" s="12">
        <v>288</v>
      </c>
      <c r="B292" s="37"/>
      <c r="C292" s="37"/>
      <c r="D292" s="37"/>
      <c r="E292" s="37"/>
      <c r="F292" s="38"/>
      <c r="G292" s="39"/>
      <c r="H292" s="56"/>
      <c r="I292" s="37"/>
      <c r="J292" s="37"/>
      <c r="K292" s="37"/>
      <c r="L292" s="37"/>
      <c r="M292" s="40"/>
      <c r="O292"/>
      <c r="P292"/>
    </row>
    <row r="293" spans="1:16" ht="20.100000000000001" hidden="1" customHeight="1">
      <c r="A293" s="12">
        <v>289</v>
      </c>
      <c r="B293" s="37"/>
      <c r="C293" s="37"/>
      <c r="D293" s="37"/>
      <c r="E293" s="37"/>
      <c r="F293" s="38"/>
      <c r="G293" s="39"/>
      <c r="H293" s="56"/>
      <c r="I293" s="37"/>
      <c r="J293" s="37"/>
      <c r="K293" s="37"/>
      <c r="L293" s="37"/>
      <c r="M293" s="40"/>
      <c r="O293"/>
      <c r="P293"/>
    </row>
    <row r="294" spans="1:16" ht="20.100000000000001" hidden="1" customHeight="1">
      <c r="A294" s="12">
        <v>290</v>
      </c>
      <c r="B294" s="37"/>
      <c r="C294" s="37"/>
      <c r="D294" s="37"/>
      <c r="E294" s="37"/>
      <c r="F294" s="38"/>
      <c r="G294" s="39"/>
      <c r="H294" s="56"/>
      <c r="I294" s="37"/>
      <c r="J294" s="37"/>
      <c r="K294" s="37"/>
      <c r="L294" s="37"/>
      <c r="M294" s="40"/>
      <c r="O294"/>
      <c r="P294"/>
    </row>
    <row r="295" spans="1:16" ht="20.100000000000001" hidden="1" customHeight="1">
      <c r="A295" s="12">
        <v>291</v>
      </c>
      <c r="B295" s="37"/>
      <c r="C295" s="37"/>
      <c r="D295" s="37"/>
      <c r="E295" s="37"/>
      <c r="F295" s="38"/>
      <c r="G295" s="39"/>
      <c r="H295" s="56"/>
      <c r="I295" s="37"/>
      <c r="J295" s="37"/>
      <c r="K295" s="37"/>
      <c r="L295" s="37"/>
      <c r="M295" s="40"/>
      <c r="O295"/>
      <c r="P295"/>
    </row>
    <row r="296" spans="1:16" ht="20.100000000000001" hidden="1" customHeight="1">
      <c r="A296" s="12">
        <v>292</v>
      </c>
      <c r="B296" s="37"/>
      <c r="C296" s="37"/>
      <c r="D296" s="37"/>
      <c r="E296" s="37"/>
      <c r="F296" s="38"/>
      <c r="G296" s="39"/>
      <c r="H296" s="56"/>
      <c r="I296" s="37"/>
      <c r="J296" s="37"/>
      <c r="K296" s="37"/>
      <c r="L296" s="37"/>
      <c r="M296" s="40"/>
      <c r="O296"/>
      <c r="P296"/>
    </row>
    <row r="297" spans="1:16" ht="20.100000000000001" hidden="1" customHeight="1">
      <c r="A297" s="12">
        <v>293</v>
      </c>
      <c r="B297" s="37"/>
      <c r="C297" s="37"/>
      <c r="D297" s="37"/>
      <c r="E297" s="37"/>
      <c r="F297" s="38"/>
      <c r="G297" s="39"/>
      <c r="H297" s="56"/>
      <c r="I297" s="37"/>
      <c r="J297" s="37"/>
      <c r="K297" s="37"/>
      <c r="L297" s="37"/>
      <c r="M297" s="40"/>
      <c r="O297"/>
      <c r="P297"/>
    </row>
    <row r="298" spans="1:16" ht="20.100000000000001" hidden="1" customHeight="1">
      <c r="A298" s="12">
        <v>294</v>
      </c>
      <c r="B298" s="37"/>
      <c r="C298" s="37"/>
      <c r="D298" s="37"/>
      <c r="E298" s="37"/>
      <c r="F298" s="38"/>
      <c r="G298" s="39"/>
      <c r="H298" s="56"/>
      <c r="I298" s="37"/>
      <c r="J298" s="37"/>
      <c r="K298" s="37"/>
      <c r="L298" s="37"/>
      <c r="M298" s="40"/>
      <c r="O298"/>
      <c r="P298"/>
    </row>
    <row r="299" spans="1:16" ht="20.100000000000001" hidden="1" customHeight="1">
      <c r="A299" s="12">
        <v>295</v>
      </c>
      <c r="B299" s="37"/>
      <c r="C299" s="37"/>
      <c r="D299" s="37"/>
      <c r="E299" s="37"/>
      <c r="F299" s="38"/>
      <c r="G299" s="39"/>
      <c r="H299" s="56"/>
      <c r="I299" s="37"/>
      <c r="J299" s="37"/>
      <c r="K299" s="37"/>
      <c r="L299" s="37"/>
      <c r="M299" s="40"/>
      <c r="O299"/>
      <c r="P299"/>
    </row>
    <row r="300" spans="1:16" ht="20.100000000000001" hidden="1" customHeight="1">
      <c r="A300" s="12">
        <v>296</v>
      </c>
      <c r="B300" s="37"/>
      <c r="C300" s="37"/>
      <c r="D300" s="37"/>
      <c r="E300" s="37"/>
      <c r="F300" s="38"/>
      <c r="G300" s="39"/>
      <c r="H300" s="56"/>
      <c r="I300" s="37"/>
      <c r="J300" s="37"/>
      <c r="K300" s="37"/>
      <c r="L300" s="37"/>
      <c r="M300" s="40"/>
      <c r="O300"/>
      <c r="P300"/>
    </row>
    <row r="301" spans="1:16" ht="20.100000000000001" hidden="1" customHeight="1">
      <c r="A301" s="12">
        <v>297</v>
      </c>
      <c r="B301" s="37"/>
      <c r="C301" s="37"/>
      <c r="D301" s="37"/>
      <c r="E301" s="37"/>
      <c r="F301" s="38"/>
      <c r="G301" s="39"/>
      <c r="H301" s="56"/>
      <c r="I301" s="37"/>
      <c r="J301" s="37"/>
      <c r="K301" s="37"/>
      <c r="L301" s="37"/>
      <c r="M301" s="40"/>
      <c r="O301"/>
      <c r="P301"/>
    </row>
    <row r="302" spans="1:16" ht="20.100000000000001" hidden="1" customHeight="1">
      <c r="A302" s="12">
        <v>298</v>
      </c>
      <c r="B302" s="37"/>
      <c r="C302" s="37"/>
      <c r="D302" s="37"/>
      <c r="E302" s="37"/>
      <c r="F302" s="38"/>
      <c r="G302" s="39"/>
      <c r="H302" s="56"/>
      <c r="I302" s="37"/>
      <c r="J302" s="37"/>
      <c r="K302" s="37"/>
      <c r="L302" s="37"/>
      <c r="M302" s="40"/>
      <c r="O302"/>
      <c r="P302"/>
    </row>
    <row r="303" spans="1:16" ht="20.100000000000001" hidden="1" customHeight="1">
      <c r="A303" s="12">
        <v>299</v>
      </c>
      <c r="B303" s="37"/>
      <c r="C303" s="37"/>
      <c r="D303" s="37"/>
      <c r="E303" s="37"/>
      <c r="F303" s="38"/>
      <c r="G303" s="39"/>
      <c r="H303" s="56"/>
      <c r="I303" s="37"/>
      <c r="J303" s="37"/>
      <c r="K303" s="37"/>
      <c r="L303" s="37"/>
      <c r="M303" s="40"/>
      <c r="O303"/>
      <c r="P303"/>
    </row>
    <row r="304" spans="1:16" ht="20.100000000000001" hidden="1" customHeight="1">
      <c r="A304" s="12">
        <v>300</v>
      </c>
      <c r="B304" s="37"/>
      <c r="C304" s="37"/>
      <c r="D304" s="37"/>
      <c r="E304" s="37"/>
      <c r="F304" s="38"/>
      <c r="G304" s="39"/>
      <c r="H304" s="56"/>
      <c r="I304" s="37"/>
      <c r="J304" s="37"/>
      <c r="K304" s="37"/>
      <c r="L304" s="37"/>
      <c r="M304" s="40"/>
      <c r="O304"/>
      <c r="P304"/>
    </row>
    <row r="305" spans="1:16" ht="20.100000000000001" hidden="1" customHeight="1">
      <c r="A305" s="12">
        <v>301</v>
      </c>
      <c r="B305" s="37"/>
      <c r="C305" s="37"/>
      <c r="D305" s="37"/>
      <c r="E305" s="37"/>
      <c r="F305" s="38"/>
      <c r="G305" s="39"/>
      <c r="H305" s="56"/>
      <c r="I305" s="37"/>
      <c r="J305" s="37"/>
      <c r="K305" s="37"/>
      <c r="L305" s="37"/>
      <c r="M305" s="40"/>
      <c r="O305"/>
      <c r="P305"/>
    </row>
    <row r="306" spans="1:16" ht="20.100000000000001" hidden="1" customHeight="1">
      <c r="A306" s="12">
        <v>302</v>
      </c>
      <c r="B306" s="37"/>
      <c r="C306" s="37"/>
      <c r="D306" s="37"/>
      <c r="E306" s="37"/>
      <c r="F306" s="38"/>
      <c r="G306" s="39"/>
      <c r="H306" s="56"/>
      <c r="I306" s="37"/>
      <c r="J306" s="37"/>
      <c r="K306" s="37"/>
      <c r="L306" s="37"/>
      <c r="M306" s="40"/>
      <c r="O306"/>
      <c r="P306"/>
    </row>
    <row r="307" spans="1:16" ht="20.100000000000001" hidden="1" customHeight="1">
      <c r="A307" s="12">
        <v>303</v>
      </c>
      <c r="B307" s="37"/>
      <c r="C307" s="37"/>
      <c r="D307" s="37"/>
      <c r="E307" s="37"/>
      <c r="F307" s="38"/>
      <c r="G307" s="39"/>
      <c r="H307" s="56"/>
      <c r="I307" s="37"/>
      <c r="J307" s="37"/>
      <c r="K307" s="37"/>
      <c r="L307" s="37"/>
      <c r="M307" s="40"/>
      <c r="O307"/>
      <c r="P307"/>
    </row>
    <row r="308" spans="1:16" ht="20.100000000000001" hidden="1" customHeight="1">
      <c r="A308" s="12">
        <v>304</v>
      </c>
      <c r="B308" s="37"/>
      <c r="C308" s="37"/>
      <c r="D308" s="37"/>
      <c r="E308" s="37"/>
      <c r="F308" s="38"/>
      <c r="G308" s="39"/>
      <c r="H308" s="56"/>
      <c r="I308" s="37"/>
      <c r="J308" s="37"/>
      <c r="K308" s="37"/>
      <c r="L308" s="37"/>
      <c r="M308" s="40"/>
      <c r="O308"/>
      <c r="P308"/>
    </row>
    <row r="309" spans="1:16" ht="20.100000000000001" hidden="1" customHeight="1">
      <c r="A309" s="12">
        <v>305</v>
      </c>
      <c r="B309" s="37"/>
      <c r="C309" s="37"/>
      <c r="D309" s="37"/>
      <c r="E309" s="37"/>
      <c r="F309" s="38"/>
      <c r="G309" s="39"/>
      <c r="H309" s="56"/>
      <c r="I309" s="37"/>
      <c r="J309" s="37"/>
      <c r="K309" s="37"/>
      <c r="L309" s="37"/>
      <c r="M309" s="40"/>
      <c r="O309"/>
      <c r="P309"/>
    </row>
    <row r="310" spans="1:16" ht="20.100000000000001" hidden="1" customHeight="1">
      <c r="A310" s="12">
        <v>306</v>
      </c>
      <c r="B310" s="37"/>
      <c r="C310" s="37"/>
      <c r="D310" s="37"/>
      <c r="E310" s="37"/>
      <c r="F310" s="38"/>
      <c r="G310" s="39"/>
      <c r="H310" s="56"/>
      <c r="I310" s="37"/>
      <c r="J310" s="37"/>
      <c r="K310" s="37"/>
      <c r="L310" s="37"/>
      <c r="M310" s="40"/>
      <c r="O310"/>
      <c r="P310"/>
    </row>
    <row r="311" spans="1:16" ht="20.100000000000001" hidden="1" customHeight="1">
      <c r="A311" s="12">
        <v>307</v>
      </c>
      <c r="B311" s="37"/>
      <c r="C311" s="37"/>
      <c r="D311" s="37"/>
      <c r="E311" s="37"/>
      <c r="F311" s="38"/>
      <c r="G311" s="39"/>
      <c r="H311" s="56"/>
      <c r="I311" s="37"/>
      <c r="J311" s="37"/>
      <c r="K311" s="37"/>
      <c r="L311" s="37"/>
      <c r="M311" s="40"/>
      <c r="O311"/>
      <c r="P311"/>
    </row>
    <row r="312" spans="1:16" ht="20.100000000000001" hidden="1" customHeight="1">
      <c r="A312" s="12">
        <v>308</v>
      </c>
      <c r="B312" s="37"/>
      <c r="C312" s="37"/>
      <c r="D312" s="37"/>
      <c r="E312" s="37"/>
      <c r="F312" s="38"/>
      <c r="G312" s="39"/>
      <c r="H312" s="56"/>
      <c r="I312" s="37"/>
      <c r="J312" s="37"/>
      <c r="K312" s="37"/>
      <c r="L312" s="37"/>
      <c r="M312" s="40"/>
      <c r="O312"/>
      <c r="P312"/>
    </row>
    <row r="313" spans="1:16" ht="20.100000000000001" hidden="1" customHeight="1">
      <c r="A313" s="12">
        <v>309</v>
      </c>
      <c r="B313" s="37"/>
      <c r="C313" s="37"/>
      <c r="D313" s="37"/>
      <c r="E313" s="37"/>
      <c r="F313" s="38"/>
      <c r="G313" s="39"/>
      <c r="H313" s="56"/>
      <c r="I313" s="37"/>
      <c r="J313" s="37"/>
      <c r="K313" s="37"/>
      <c r="L313" s="37"/>
      <c r="M313" s="40"/>
      <c r="O313"/>
      <c r="P313"/>
    </row>
    <row r="314" spans="1:16" ht="20.100000000000001" hidden="1" customHeight="1">
      <c r="A314" s="12">
        <v>310</v>
      </c>
      <c r="B314" s="37"/>
      <c r="C314" s="37"/>
      <c r="D314" s="37"/>
      <c r="E314" s="37"/>
      <c r="F314" s="38"/>
      <c r="G314" s="39"/>
      <c r="H314" s="56"/>
      <c r="I314" s="37"/>
      <c r="J314" s="37"/>
      <c r="K314" s="37"/>
      <c r="L314" s="37"/>
      <c r="M314" s="40"/>
      <c r="O314"/>
      <c r="P314"/>
    </row>
    <row r="315" spans="1:16" ht="20.100000000000001" hidden="1" customHeight="1">
      <c r="A315" s="12">
        <v>311</v>
      </c>
      <c r="B315" s="41"/>
      <c r="C315" s="41"/>
      <c r="D315" s="41"/>
      <c r="E315" s="41"/>
      <c r="F315" s="42"/>
      <c r="G315" s="43"/>
      <c r="H315" s="57"/>
      <c r="I315" s="41"/>
      <c r="J315" s="41"/>
      <c r="K315" s="41"/>
      <c r="L315" s="41"/>
      <c r="M315" s="44"/>
      <c r="O315"/>
      <c r="P315"/>
    </row>
    <row r="316" spans="1:16" ht="20.100000000000001" hidden="1" customHeight="1">
      <c r="A316" s="12">
        <v>312</v>
      </c>
      <c r="O316"/>
      <c r="P316"/>
    </row>
    <row r="317" spans="1:16" ht="20.100000000000001" hidden="1" customHeight="1">
      <c r="A317" s="12">
        <v>313</v>
      </c>
      <c r="O317"/>
      <c r="P317"/>
    </row>
    <row r="318" spans="1:16" ht="20.100000000000001" hidden="1" customHeight="1">
      <c r="A318" s="12">
        <v>314</v>
      </c>
      <c r="O318"/>
      <c r="P318"/>
    </row>
    <row r="319" spans="1:16" ht="20.100000000000001" hidden="1" customHeight="1">
      <c r="A319" s="12">
        <v>315</v>
      </c>
      <c r="O319"/>
      <c r="P319"/>
    </row>
    <row r="320" spans="1:16" ht="20.100000000000001" hidden="1" customHeight="1">
      <c r="A320" s="12">
        <v>316</v>
      </c>
      <c r="O320"/>
      <c r="P320"/>
    </row>
    <row r="321" spans="1:16" ht="20.100000000000001" hidden="1" customHeight="1">
      <c r="A321" s="26">
        <v>317</v>
      </c>
      <c r="O321"/>
      <c r="P321"/>
    </row>
    <row r="322" spans="1:16" ht="20.100000000000001" hidden="1" customHeight="1">
      <c r="A322" s="12">
        <v>318</v>
      </c>
      <c r="O322"/>
      <c r="P322"/>
    </row>
    <row r="323" spans="1:16" ht="20.100000000000001" hidden="1" customHeight="1">
      <c r="A323" s="12">
        <v>319</v>
      </c>
      <c r="O323"/>
      <c r="P323"/>
    </row>
    <row r="324" spans="1:16" ht="20.100000000000001" hidden="1" customHeight="1">
      <c r="A324" s="12">
        <v>320</v>
      </c>
      <c r="O324"/>
      <c r="P324"/>
    </row>
    <row r="325" spans="1:16" ht="20.100000000000001" hidden="1" customHeight="1">
      <c r="A325" s="12">
        <v>321</v>
      </c>
      <c r="O325"/>
      <c r="P325"/>
    </row>
    <row r="326" spans="1:16" ht="20.100000000000001" hidden="1" customHeight="1">
      <c r="A326" s="12">
        <v>322</v>
      </c>
      <c r="O326"/>
      <c r="P326"/>
    </row>
    <row r="327" spans="1:16" ht="20.100000000000001" hidden="1" customHeight="1">
      <c r="A327" s="12">
        <v>323</v>
      </c>
      <c r="O327"/>
      <c r="P327"/>
    </row>
    <row r="328" spans="1:16" ht="20.100000000000001" hidden="1" customHeight="1">
      <c r="A328" s="26">
        <v>324</v>
      </c>
      <c r="O328"/>
      <c r="P328"/>
    </row>
    <row r="329" spans="1:16" ht="20.100000000000001" hidden="1" customHeight="1">
      <c r="A329" s="12">
        <v>325</v>
      </c>
      <c r="O329"/>
      <c r="P329"/>
    </row>
    <row r="330" spans="1:16" ht="20.100000000000001" hidden="1" customHeight="1">
      <c r="A330" s="12">
        <v>326</v>
      </c>
      <c r="O330"/>
      <c r="P330"/>
    </row>
    <row r="331" spans="1:16" ht="20.100000000000001" hidden="1" customHeight="1">
      <c r="A331" s="12">
        <v>327</v>
      </c>
      <c r="O331"/>
      <c r="P331"/>
    </row>
    <row r="332" spans="1:16" ht="20.100000000000001" hidden="1" customHeight="1">
      <c r="A332" s="12">
        <v>328</v>
      </c>
      <c r="O332"/>
      <c r="P332"/>
    </row>
    <row r="333" spans="1:16" ht="20.100000000000001" hidden="1" customHeight="1">
      <c r="A333" s="12">
        <v>329</v>
      </c>
      <c r="O333"/>
      <c r="P333"/>
    </row>
    <row r="334" spans="1:16" ht="20.100000000000001" hidden="1" customHeight="1">
      <c r="A334" s="12">
        <v>330</v>
      </c>
      <c r="O334"/>
      <c r="P334"/>
    </row>
    <row r="335" spans="1:16" ht="20.100000000000001" hidden="1" customHeight="1">
      <c r="A335" s="26">
        <v>331</v>
      </c>
      <c r="O335"/>
      <c r="P335"/>
    </row>
    <row r="336" spans="1:16" ht="20.100000000000001" hidden="1" customHeight="1">
      <c r="A336" s="12">
        <v>332</v>
      </c>
      <c r="O336"/>
      <c r="P336"/>
    </row>
    <row r="337" spans="1:16" ht="20.100000000000001" hidden="1" customHeight="1">
      <c r="A337" s="12">
        <v>333</v>
      </c>
      <c r="O337"/>
      <c r="P337"/>
    </row>
    <row r="338" spans="1:16" ht="20.100000000000001" hidden="1" customHeight="1">
      <c r="A338" s="12">
        <v>334</v>
      </c>
      <c r="O338"/>
      <c r="P338"/>
    </row>
    <row r="339" spans="1:16" ht="20.100000000000001" hidden="1" customHeight="1">
      <c r="A339" s="12">
        <v>335</v>
      </c>
      <c r="O339"/>
      <c r="P339"/>
    </row>
    <row r="340" spans="1:16" ht="20.100000000000001" hidden="1" customHeight="1">
      <c r="A340" s="12">
        <v>336</v>
      </c>
      <c r="O340"/>
      <c r="P340"/>
    </row>
    <row r="341" spans="1:16" ht="20.100000000000001" hidden="1" customHeight="1">
      <c r="A341" s="12">
        <v>337</v>
      </c>
      <c r="O341"/>
      <c r="P341"/>
    </row>
    <row r="342" spans="1:16" ht="20.100000000000001" hidden="1" customHeight="1">
      <c r="A342" s="26">
        <v>338</v>
      </c>
      <c r="O342"/>
      <c r="P342"/>
    </row>
    <row r="343" spans="1:16" ht="20.100000000000001" hidden="1" customHeight="1">
      <c r="A343" s="12">
        <v>339</v>
      </c>
      <c r="O343"/>
      <c r="P343"/>
    </row>
    <row r="344" spans="1:16" ht="20.100000000000001" hidden="1" customHeight="1">
      <c r="A344" s="12">
        <v>340</v>
      </c>
      <c r="O344"/>
      <c r="P344"/>
    </row>
    <row r="345" spans="1:16" ht="20.100000000000001" hidden="1" customHeight="1">
      <c r="A345" s="12">
        <v>341</v>
      </c>
      <c r="O345"/>
      <c r="P345"/>
    </row>
    <row r="346" spans="1:16" ht="20.100000000000001" hidden="1" customHeight="1">
      <c r="A346" s="12">
        <v>342</v>
      </c>
      <c r="O346"/>
      <c r="P346"/>
    </row>
    <row r="347" spans="1:16" ht="20.100000000000001" hidden="1" customHeight="1">
      <c r="A347" s="12">
        <v>343</v>
      </c>
      <c r="O347"/>
      <c r="P347"/>
    </row>
    <row r="348" spans="1:16" ht="20.100000000000001" hidden="1" customHeight="1">
      <c r="A348" s="12">
        <v>344</v>
      </c>
      <c r="O348"/>
      <c r="P348"/>
    </row>
    <row r="349" spans="1:16" ht="20.100000000000001" hidden="1" customHeight="1">
      <c r="A349" s="26">
        <v>345</v>
      </c>
      <c r="O349"/>
      <c r="P349"/>
    </row>
    <row r="350" spans="1:16" ht="20.100000000000001" hidden="1" customHeight="1">
      <c r="A350" s="12">
        <v>346</v>
      </c>
      <c r="O350"/>
      <c r="P350"/>
    </row>
    <row r="351" spans="1:16" ht="20.100000000000001" hidden="1" customHeight="1">
      <c r="A351" s="12">
        <v>347</v>
      </c>
      <c r="O351"/>
      <c r="P351"/>
    </row>
    <row r="352" spans="1:16" ht="20.100000000000001" hidden="1" customHeight="1">
      <c r="A352" s="12">
        <v>348</v>
      </c>
      <c r="O352"/>
      <c r="P352"/>
    </row>
    <row r="353" spans="1:16" ht="20.100000000000001" hidden="1" customHeight="1">
      <c r="A353" s="12">
        <v>349</v>
      </c>
      <c r="O353"/>
      <c r="P353"/>
    </row>
    <row r="354" spans="1:16" ht="20.100000000000001" hidden="1" customHeight="1">
      <c r="A354" s="12">
        <v>350</v>
      </c>
      <c r="O354"/>
      <c r="P354"/>
    </row>
    <row r="355" spans="1:16" ht="20.100000000000001" hidden="1" customHeight="1">
      <c r="A355" s="12">
        <v>351</v>
      </c>
      <c r="O355"/>
      <c r="P355"/>
    </row>
    <row r="356" spans="1:16" ht="20.100000000000001" hidden="1" customHeight="1">
      <c r="A356" s="26">
        <v>352</v>
      </c>
      <c r="O356"/>
      <c r="P356"/>
    </row>
    <row r="357" spans="1:16" ht="20.100000000000001" hidden="1" customHeight="1">
      <c r="A357" s="12">
        <v>353</v>
      </c>
      <c r="O357"/>
      <c r="P357"/>
    </row>
    <row r="358" spans="1:16" ht="20.100000000000001" hidden="1" customHeight="1">
      <c r="A358" s="12">
        <v>354</v>
      </c>
      <c r="O358"/>
      <c r="P358"/>
    </row>
    <row r="359" spans="1:16" ht="20.100000000000001" hidden="1" customHeight="1">
      <c r="A359" s="12">
        <v>355</v>
      </c>
      <c r="O359"/>
      <c r="P359"/>
    </row>
    <row r="360" spans="1:16" ht="20.100000000000001" hidden="1" customHeight="1">
      <c r="A360" s="12">
        <v>356</v>
      </c>
      <c r="O360"/>
      <c r="P360"/>
    </row>
    <row r="361" spans="1:16" ht="20.100000000000001" hidden="1" customHeight="1">
      <c r="A361" s="12">
        <v>357</v>
      </c>
      <c r="O361"/>
      <c r="P361"/>
    </row>
    <row r="362" spans="1:16" ht="20.100000000000001" hidden="1" customHeight="1">
      <c r="A362" s="12">
        <v>358</v>
      </c>
      <c r="O362"/>
      <c r="P362"/>
    </row>
    <row r="363" spans="1:16" ht="20.100000000000001" hidden="1" customHeight="1">
      <c r="A363" s="26">
        <v>359</v>
      </c>
      <c r="O363"/>
      <c r="P363"/>
    </row>
    <row r="364" spans="1:16" ht="20.100000000000001" hidden="1" customHeight="1">
      <c r="A364" s="12">
        <v>360</v>
      </c>
      <c r="O364"/>
      <c r="P364"/>
    </row>
    <row r="365" spans="1:16" ht="20.100000000000001" hidden="1" customHeight="1">
      <c r="A365" s="12">
        <v>361</v>
      </c>
      <c r="O365"/>
      <c r="P365"/>
    </row>
    <row r="366" spans="1:16" ht="20.100000000000001" hidden="1" customHeight="1">
      <c r="A366" s="12">
        <v>362</v>
      </c>
      <c r="O366"/>
      <c r="P366"/>
    </row>
    <row r="367" spans="1:16" ht="20.100000000000001" hidden="1" customHeight="1">
      <c r="A367" s="12">
        <v>363</v>
      </c>
      <c r="O367"/>
      <c r="P367"/>
    </row>
    <row r="368" spans="1:16" ht="20.100000000000001" hidden="1" customHeight="1">
      <c r="A368" s="12">
        <v>364</v>
      </c>
      <c r="O368"/>
      <c r="P368"/>
    </row>
    <row r="369" spans="1:16" ht="20.100000000000001" hidden="1" customHeight="1">
      <c r="A369" s="12">
        <v>365</v>
      </c>
      <c r="O369"/>
      <c r="P369"/>
    </row>
    <row r="370" spans="1:16" ht="20.100000000000001" hidden="1" customHeight="1">
      <c r="A370" s="26">
        <v>366</v>
      </c>
      <c r="O370"/>
      <c r="P370"/>
    </row>
    <row r="371" spans="1:16" ht="20.100000000000001" hidden="1" customHeight="1">
      <c r="A371" s="12">
        <v>367</v>
      </c>
      <c r="O371"/>
      <c r="P371"/>
    </row>
    <row r="372" spans="1:16" ht="20.100000000000001" hidden="1" customHeight="1">
      <c r="A372" s="12">
        <v>368</v>
      </c>
      <c r="O372"/>
      <c r="P372"/>
    </row>
    <row r="373" spans="1:16" ht="20.100000000000001" hidden="1" customHeight="1">
      <c r="A373" s="12">
        <v>369</v>
      </c>
      <c r="O373"/>
      <c r="P373"/>
    </row>
    <row r="374" spans="1:16" ht="20.100000000000001" hidden="1" customHeight="1">
      <c r="A374" s="12">
        <v>370</v>
      </c>
      <c r="O374"/>
      <c r="P374"/>
    </row>
    <row r="375" spans="1:16" ht="20.100000000000001" hidden="1" customHeight="1">
      <c r="A375" s="12">
        <v>371</v>
      </c>
      <c r="O375"/>
      <c r="P375"/>
    </row>
    <row r="376" spans="1:16" ht="20.100000000000001" hidden="1" customHeight="1">
      <c r="A376" s="12">
        <v>372</v>
      </c>
      <c r="O376"/>
      <c r="P376"/>
    </row>
    <row r="377" spans="1:16" ht="20.100000000000001" hidden="1" customHeight="1">
      <c r="A377" s="26">
        <v>373</v>
      </c>
      <c r="O377"/>
      <c r="P377"/>
    </row>
    <row r="378" spans="1:16" ht="20.100000000000001" hidden="1" customHeight="1">
      <c r="A378" s="12">
        <v>374</v>
      </c>
      <c r="O378"/>
      <c r="P378"/>
    </row>
    <row r="379" spans="1:16" ht="20.100000000000001" hidden="1" customHeight="1">
      <c r="A379" s="12">
        <v>375</v>
      </c>
      <c r="O379"/>
      <c r="P379"/>
    </row>
    <row r="380" spans="1:16" ht="20.100000000000001" hidden="1" customHeight="1">
      <c r="A380" s="12">
        <v>376</v>
      </c>
      <c r="O380"/>
      <c r="P380"/>
    </row>
    <row r="381" spans="1:16" ht="20.100000000000001" hidden="1" customHeight="1">
      <c r="A381" s="12">
        <v>377</v>
      </c>
      <c r="O381"/>
      <c r="P381"/>
    </row>
    <row r="382" spans="1:16" ht="20.100000000000001" hidden="1" customHeight="1">
      <c r="A382" s="12">
        <v>378</v>
      </c>
      <c r="O382"/>
      <c r="P382"/>
    </row>
    <row r="383" spans="1:16" ht="20.100000000000001" hidden="1" customHeight="1">
      <c r="A383" s="12">
        <v>379</v>
      </c>
      <c r="O383"/>
      <c r="P383"/>
    </row>
    <row r="384" spans="1:16" ht="20.100000000000001" hidden="1" customHeight="1">
      <c r="A384" s="26">
        <v>380</v>
      </c>
      <c r="O384"/>
      <c r="P384"/>
    </row>
    <row r="385" spans="1:16" ht="20.100000000000001" hidden="1" customHeight="1">
      <c r="A385" s="12">
        <v>381</v>
      </c>
      <c r="O385"/>
      <c r="P385"/>
    </row>
    <row r="386" spans="1:16" ht="20.100000000000001" hidden="1" customHeight="1">
      <c r="A386" s="12">
        <v>382</v>
      </c>
      <c r="O386"/>
      <c r="P386"/>
    </row>
    <row r="387" spans="1:16" ht="20.100000000000001" hidden="1" customHeight="1">
      <c r="A387" s="12">
        <v>383</v>
      </c>
      <c r="O387"/>
      <c r="P387"/>
    </row>
    <row r="388" spans="1:16" ht="20.100000000000001" hidden="1" customHeight="1">
      <c r="A388" s="12">
        <v>384</v>
      </c>
      <c r="O388"/>
      <c r="P388"/>
    </row>
    <row r="389" spans="1:16" ht="20.100000000000001" hidden="1" customHeight="1">
      <c r="A389" s="12">
        <v>385</v>
      </c>
      <c r="O389"/>
      <c r="P389"/>
    </row>
    <row r="390" spans="1:16" ht="20.100000000000001" hidden="1" customHeight="1">
      <c r="A390" s="12">
        <v>386</v>
      </c>
      <c r="O390"/>
      <c r="P390"/>
    </row>
    <row r="391" spans="1:16" ht="20.100000000000001" hidden="1" customHeight="1">
      <c r="A391" s="26">
        <v>387</v>
      </c>
      <c r="O391"/>
      <c r="P391"/>
    </row>
    <row r="392" spans="1:16" ht="20.100000000000001" hidden="1" customHeight="1">
      <c r="A392" s="12">
        <v>388</v>
      </c>
      <c r="O392"/>
      <c r="P392"/>
    </row>
    <row r="393" spans="1:16" ht="20.100000000000001" hidden="1" customHeight="1">
      <c r="A393" s="12">
        <v>389</v>
      </c>
      <c r="O393"/>
      <c r="P393"/>
    </row>
    <row r="394" spans="1:16" ht="20.100000000000001" hidden="1" customHeight="1">
      <c r="A394" s="12">
        <v>390</v>
      </c>
      <c r="O394"/>
      <c r="P394"/>
    </row>
    <row r="395" spans="1:16" ht="20.100000000000001" hidden="1" customHeight="1">
      <c r="A395" s="12">
        <v>391</v>
      </c>
      <c r="O395"/>
      <c r="P395"/>
    </row>
    <row r="396" spans="1:16" ht="20.100000000000001" hidden="1" customHeight="1">
      <c r="A396" s="12">
        <v>392</v>
      </c>
      <c r="O396"/>
      <c r="P396"/>
    </row>
    <row r="397" spans="1:16" ht="20.100000000000001" hidden="1" customHeight="1">
      <c r="A397" s="12">
        <v>393</v>
      </c>
      <c r="O397"/>
      <c r="P397"/>
    </row>
    <row r="398" spans="1:16" ht="20.100000000000001" hidden="1" customHeight="1">
      <c r="A398" s="26">
        <v>394</v>
      </c>
      <c r="O398"/>
      <c r="P398"/>
    </row>
    <row r="399" spans="1:16" ht="20.100000000000001" hidden="1" customHeight="1">
      <c r="A399" s="12">
        <v>395</v>
      </c>
      <c r="O399"/>
      <c r="P399"/>
    </row>
    <row r="400" spans="1:16" ht="20.100000000000001" hidden="1" customHeight="1">
      <c r="A400" s="12">
        <v>396</v>
      </c>
      <c r="O400"/>
      <c r="P400"/>
    </row>
    <row r="401" spans="1:16" ht="20.100000000000001" hidden="1" customHeight="1">
      <c r="A401" s="12">
        <v>397</v>
      </c>
      <c r="O401"/>
      <c r="P401"/>
    </row>
    <row r="402" spans="1:16" ht="20.100000000000001" hidden="1" customHeight="1">
      <c r="A402" s="12">
        <v>398</v>
      </c>
      <c r="O402"/>
      <c r="P402"/>
    </row>
    <row r="403" spans="1:16" ht="20.100000000000001" hidden="1" customHeight="1">
      <c r="A403" s="12">
        <v>399</v>
      </c>
      <c r="O403"/>
      <c r="P403"/>
    </row>
    <row r="404" spans="1:16" ht="20.100000000000001" hidden="1" customHeight="1">
      <c r="A404" s="12">
        <v>400</v>
      </c>
      <c r="O404"/>
      <c r="P404"/>
    </row>
    <row r="405" spans="1:16" ht="20.100000000000001" hidden="1" customHeight="1">
      <c r="A405" s="26">
        <v>401</v>
      </c>
      <c r="O405"/>
      <c r="P405"/>
    </row>
    <row r="406" spans="1:16" ht="20.100000000000001" hidden="1" customHeight="1">
      <c r="A406" s="12">
        <v>402</v>
      </c>
      <c r="O406"/>
      <c r="P406"/>
    </row>
    <row r="407" spans="1:16" ht="20.100000000000001" hidden="1" customHeight="1">
      <c r="A407" s="12">
        <v>403</v>
      </c>
      <c r="O407"/>
      <c r="P407"/>
    </row>
    <row r="408" spans="1:16" ht="20.100000000000001" hidden="1" customHeight="1">
      <c r="A408" s="12">
        <v>404</v>
      </c>
      <c r="O408"/>
      <c r="P408"/>
    </row>
    <row r="409" spans="1:16" ht="20.100000000000001" hidden="1" customHeight="1">
      <c r="A409" s="12">
        <v>405</v>
      </c>
      <c r="O409"/>
      <c r="P409"/>
    </row>
    <row r="410" spans="1:16" ht="20.100000000000001" hidden="1" customHeight="1">
      <c r="A410" s="12">
        <v>406</v>
      </c>
      <c r="O410"/>
      <c r="P410"/>
    </row>
    <row r="411" spans="1:16" ht="20.100000000000001" hidden="1" customHeight="1">
      <c r="A411" s="12">
        <v>407</v>
      </c>
      <c r="O411"/>
      <c r="P411"/>
    </row>
    <row r="412" spans="1:16" ht="20.100000000000001" hidden="1" customHeight="1">
      <c r="A412" s="26">
        <v>408</v>
      </c>
      <c r="O412"/>
      <c r="P412"/>
    </row>
    <row r="413" spans="1:16" ht="20.100000000000001" hidden="1" customHeight="1">
      <c r="A413" s="12">
        <v>409</v>
      </c>
      <c r="O413"/>
      <c r="P413"/>
    </row>
    <row r="414" spans="1:16" ht="20.100000000000001" hidden="1" customHeight="1">
      <c r="A414" s="12">
        <v>410</v>
      </c>
      <c r="O414"/>
      <c r="P414"/>
    </row>
    <row r="415" spans="1:16" ht="20.100000000000001" hidden="1" customHeight="1">
      <c r="A415" s="12">
        <v>411</v>
      </c>
      <c r="O415"/>
      <c r="P415"/>
    </row>
    <row r="416" spans="1:16" ht="20.100000000000001" hidden="1" customHeight="1">
      <c r="A416" s="12">
        <v>412</v>
      </c>
      <c r="O416"/>
      <c r="P416"/>
    </row>
    <row r="417" spans="1:16" ht="20.100000000000001" hidden="1" customHeight="1">
      <c r="A417" s="12">
        <v>413</v>
      </c>
      <c r="O417"/>
      <c r="P417"/>
    </row>
    <row r="418" spans="1:16" ht="20.100000000000001" hidden="1" customHeight="1">
      <c r="A418" s="12">
        <v>414</v>
      </c>
      <c r="O418"/>
      <c r="P418"/>
    </row>
    <row r="419" spans="1:16" ht="20.100000000000001" hidden="1" customHeight="1">
      <c r="A419" s="26">
        <v>415</v>
      </c>
      <c r="O419"/>
      <c r="P419"/>
    </row>
    <row r="420" spans="1:16" ht="20.100000000000001" hidden="1" customHeight="1">
      <c r="A420" s="12">
        <v>416</v>
      </c>
      <c r="O420"/>
      <c r="P420"/>
    </row>
    <row r="421" spans="1:16" ht="20.100000000000001" hidden="1" customHeight="1">
      <c r="A421" s="12">
        <v>417</v>
      </c>
      <c r="O421"/>
      <c r="P421"/>
    </row>
    <row r="422" spans="1:16" ht="20.100000000000001" hidden="1" customHeight="1">
      <c r="A422" s="12">
        <v>418</v>
      </c>
      <c r="O422"/>
      <c r="P422"/>
    </row>
    <row r="423" spans="1:16" ht="20.100000000000001" hidden="1" customHeight="1">
      <c r="A423" s="12">
        <v>419</v>
      </c>
      <c r="O423"/>
      <c r="P423"/>
    </row>
    <row r="424" spans="1:16" ht="20.100000000000001" hidden="1" customHeight="1">
      <c r="A424" s="12">
        <v>420</v>
      </c>
      <c r="O424"/>
      <c r="P424"/>
    </row>
    <row r="425" spans="1:16" ht="20.100000000000001" hidden="1" customHeight="1">
      <c r="A425" s="12">
        <v>421</v>
      </c>
      <c r="O425"/>
      <c r="P425"/>
    </row>
    <row r="426" spans="1:16" ht="20.100000000000001" hidden="1" customHeight="1">
      <c r="A426" s="26">
        <v>422</v>
      </c>
      <c r="O426"/>
      <c r="P426"/>
    </row>
    <row r="427" spans="1:16" ht="20.100000000000001" hidden="1" customHeight="1">
      <c r="A427" s="12">
        <v>423</v>
      </c>
      <c r="O427"/>
      <c r="P427"/>
    </row>
    <row r="428" spans="1:16" ht="20.100000000000001" hidden="1" customHeight="1">
      <c r="A428" s="12">
        <v>424</v>
      </c>
      <c r="O428"/>
      <c r="P428"/>
    </row>
    <row r="429" spans="1:16" ht="20.100000000000001" hidden="1" customHeight="1">
      <c r="A429" s="12">
        <v>425</v>
      </c>
      <c r="O429"/>
      <c r="P429"/>
    </row>
    <row r="430" spans="1:16" ht="20.100000000000001" hidden="1" customHeight="1">
      <c r="A430" s="12">
        <v>426</v>
      </c>
      <c r="O430"/>
      <c r="P430"/>
    </row>
    <row r="431" spans="1:16" ht="20.100000000000001" hidden="1" customHeight="1">
      <c r="A431" s="12">
        <v>427</v>
      </c>
      <c r="O431"/>
      <c r="P431"/>
    </row>
    <row r="432" spans="1:16" ht="20.100000000000001" hidden="1" customHeight="1">
      <c r="A432" s="12">
        <v>428</v>
      </c>
      <c r="O432"/>
      <c r="P432"/>
    </row>
    <row r="433" spans="1:16" ht="20.100000000000001" hidden="1" customHeight="1">
      <c r="A433" s="26">
        <v>429</v>
      </c>
      <c r="O433"/>
      <c r="P433"/>
    </row>
    <row r="434" spans="1:16" ht="20.100000000000001" hidden="1" customHeight="1">
      <c r="A434" s="12">
        <v>430</v>
      </c>
      <c r="O434"/>
      <c r="P434"/>
    </row>
    <row r="435" spans="1:16" ht="20.100000000000001" hidden="1" customHeight="1">
      <c r="A435" s="12">
        <v>431</v>
      </c>
      <c r="O435"/>
      <c r="P435"/>
    </row>
    <row r="436" spans="1:16" ht="20.100000000000001" hidden="1" customHeight="1">
      <c r="A436" s="12">
        <v>432</v>
      </c>
      <c r="O436"/>
      <c r="P436"/>
    </row>
    <row r="437" spans="1:16" ht="20.100000000000001" hidden="1" customHeight="1">
      <c r="A437" s="12">
        <v>433</v>
      </c>
      <c r="O437"/>
      <c r="P437"/>
    </row>
    <row r="438" spans="1:16" ht="20.100000000000001" hidden="1" customHeight="1">
      <c r="A438" s="12">
        <v>434</v>
      </c>
      <c r="O438"/>
      <c r="P438"/>
    </row>
    <row r="439" spans="1:16" ht="20.100000000000001" hidden="1" customHeight="1">
      <c r="A439" s="12">
        <v>435</v>
      </c>
      <c r="O439"/>
      <c r="P439"/>
    </row>
    <row r="440" spans="1:16" ht="20.100000000000001" hidden="1" customHeight="1">
      <c r="A440" s="26">
        <v>436</v>
      </c>
      <c r="O440"/>
      <c r="P440"/>
    </row>
    <row r="441" spans="1:16" ht="20.100000000000001" hidden="1" customHeight="1">
      <c r="A441" s="12">
        <v>437</v>
      </c>
      <c r="O441"/>
      <c r="P441"/>
    </row>
    <row r="442" spans="1:16" ht="20.100000000000001" hidden="1" customHeight="1">
      <c r="A442" s="12">
        <v>438</v>
      </c>
      <c r="O442"/>
      <c r="P442"/>
    </row>
    <row r="443" spans="1:16" ht="20.100000000000001" hidden="1" customHeight="1">
      <c r="A443" s="12">
        <v>439</v>
      </c>
      <c r="O443"/>
      <c r="P443"/>
    </row>
    <row r="444" spans="1:16" ht="20.100000000000001" hidden="1" customHeight="1">
      <c r="A444" s="12">
        <v>440</v>
      </c>
      <c r="O444"/>
      <c r="P444"/>
    </row>
    <row r="445" spans="1:16" ht="20.100000000000001" hidden="1" customHeight="1">
      <c r="A445" s="12">
        <v>441</v>
      </c>
      <c r="O445"/>
      <c r="P445"/>
    </row>
    <row r="446" spans="1:16" ht="20.100000000000001" hidden="1" customHeight="1">
      <c r="A446" s="12">
        <v>442</v>
      </c>
      <c r="O446"/>
      <c r="P446"/>
    </row>
    <row r="447" spans="1:16" ht="20.100000000000001" hidden="1" customHeight="1">
      <c r="A447" s="26">
        <v>443</v>
      </c>
      <c r="O447"/>
      <c r="P447"/>
    </row>
    <row r="448" spans="1:16" ht="20.100000000000001" hidden="1" customHeight="1">
      <c r="A448" s="12">
        <v>444</v>
      </c>
      <c r="O448"/>
      <c r="P448"/>
    </row>
    <row r="449" spans="1:16" ht="20.100000000000001" hidden="1" customHeight="1">
      <c r="A449" s="12">
        <v>445</v>
      </c>
      <c r="O449"/>
      <c r="P449"/>
    </row>
    <row r="450" spans="1:16" ht="20.100000000000001" hidden="1" customHeight="1">
      <c r="A450" s="12">
        <v>446</v>
      </c>
      <c r="O450"/>
      <c r="P450"/>
    </row>
    <row r="451" spans="1:16" ht="20.100000000000001" hidden="1" customHeight="1">
      <c r="A451" s="12">
        <v>447</v>
      </c>
      <c r="O451"/>
      <c r="P451"/>
    </row>
    <row r="452" spans="1:16" ht="20.100000000000001" hidden="1" customHeight="1">
      <c r="A452" s="12">
        <v>448</v>
      </c>
      <c r="O452"/>
      <c r="P452"/>
    </row>
    <row r="453" spans="1:16" ht="20.100000000000001" hidden="1" customHeight="1">
      <c r="A453" s="12">
        <v>449</v>
      </c>
      <c r="O453"/>
      <c r="P453"/>
    </row>
    <row r="454" spans="1:16" ht="20.100000000000001" hidden="1" customHeight="1">
      <c r="A454" s="26">
        <v>450</v>
      </c>
      <c r="O454"/>
      <c r="P454"/>
    </row>
    <row r="455" spans="1:16" ht="20.100000000000001" hidden="1" customHeight="1">
      <c r="A455" s="12">
        <v>451</v>
      </c>
      <c r="O455"/>
      <c r="P455"/>
    </row>
    <row r="456" spans="1:16" ht="20.100000000000001" hidden="1" customHeight="1">
      <c r="A456" s="12">
        <v>452</v>
      </c>
      <c r="O456"/>
      <c r="P456"/>
    </row>
    <row r="457" spans="1:16" ht="20.100000000000001" hidden="1" customHeight="1">
      <c r="A457" s="12">
        <v>453</v>
      </c>
      <c r="O457"/>
      <c r="P457"/>
    </row>
    <row r="458" spans="1:16" ht="20.100000000000001" hidden="1" customHeight="1">
      <c r="A458" s="12">
        <v>454</v>
      </c>
      <c r="O458"/>
      <c r="P458"/>
    </row>
    <row r="459" spans="1:16" ht="20.100000000000001" hidden="1" customHeight="1">
      <c r="A459" s="12">
        <v>455</v>
      </c>
      <c r="O459"/>
      <c r="P459"/>
    </row>
    <row r="460" spans="1:16" ht="20.100000000000001" hidden="1" customHeight="1">
      <c r="A460" s="12">
        <v>456</v>
      </c>
      <c r="O460"/>
      <c r="P460"/>
    </row>
    <row r="461" spans="1:16" ht="20.100000000000001" hidden="1" customHeight="1">
      <c r="A461" s="26">
        <v>457</v>
      </c>
      <c r="O461"/>
      <c r="P461"/>
    </row>
    <row r="462" spans="1:16" ht="20.100000000000001" hidden="1" customHeight="1">
      <c r="A462" s="12">
        <v>458</v>
      </c>
      <c r="O462"/>
      <c r="P462"/>
    </row>
    <row r="463" spans="1:16" ht="20.100000000000001" hidden="1" customHeight="1">
      <c r="A463" s="12">
        <v>459</v>
      </c>
      <c r="O463"/>
      <c r="P463"/>
    </row>
    <row r="464" spans="1:16" ht="20.100000000000001" hidden="1" customHeight="1">
      <c r="A464" s="12">
        <v>460</v>
      </c>
      <c r="O464"/>
      <c r="P464"/>
    </row>
    <row r="465" spans="1:16" ht="20.100000000000001" hidden="1" customHeight="1">
      <c r="A465" s="12">
        <v>461</v>
      </c>
      <c r="O465"/>
      <c r="P465"/>
    </row>
    <row r="466" spans="1:16" ht="20.100000000000001" hidden="1" customHeight="1">
      <c r="A466" s="12">
        <v>462</v>
      </c>
      <c r="O466"/>
      <c r="P466"/>
    </row>
    <row r="467" spans="1:16" ht="20.100000000000001" hidden="1" customHeight="1">
      <c r="A467" s="12">
        <v>463</v>
      </c>
      <c r="O467"/>
      <c r="P467"/>
    </row>
    <row r="468" spans="1:16" ht="20.100000000000001" hidden="1" customHeight="1"/>
    <row r="469" spans="1:16" ht="20.100000000000001" hidden="1" customHeight="1"/>
    <row r="470" spans="1:16" ht="20.100000000000001" hidden="1" customHeight="1"/>
    <row r="471" spans="1:16" ht="20.100000000000001" hidden="1" customHeight="1"/>
    <row r="472" spans="1:16" ht="20.100000000000001" hidden="1" customHeight="1"/>
    <row r="473" spans="1:16" ht="20.100000000000001" hidden="1" customHeight="1"/>
    <row r="474" spans="1:16" ht="20.100000000000001" hidden="1" customHeight="1"/>
    <row r="475" spans="1:16" ht="20.100000000000001" hidden="1" customHeight="1"/>
    <row r="476" spans="1:16" ht="20.100000000000001" hidden="1" customHeight="1"/>
    <row r="477" spans="1:16" ht="20.100000000000001" hidden="1" customHeight="1"/>
    <row r="478" spans="1:16" ht="20.100000000000001" hidden="1" customHeight="1"/>
    <row r="479" spans="1:16" ht="20.100000000000001" hidden="1" customHeight="1"/>
    <row r="480" spans="1:16" ht="20.100000000000001" hidden="1" customHeight="1"/>
    <row r="481" ht="20.100000000000001" hidden="1" customHeight="1"/>
    <row r="482" ht="20.100000000000001" hidden="1" customHeight="1"/>
    <row r="483" ht="20.100000000000001" hidden="1" customHeight="1"/>
    <row r="484" ht="20.100000000000001" hidden="1" customHeight="1"/>
    <row r="485" ht="20.100000000000001" hidden="1" customHeight="1"/>
    <row r="486" ht="20.100000000000001" hidden="1" customHeight="1"/>
    <row r="487" ht="20.100000000000001" hidden="1" customHeight="1"/>
    <row r="488" ht="20.100000000000001" hidden="1" customHeight="1"/>
    <row r="489" ht="20.100000000000001" hidden="1" customHeight="1"/>
    <row r="490" ht="20.100000000000001" hidden="1" customHeight="1"/>
    <row r="491" ht="20.100000000000001" hidden="1" customHeight="1"/>
    <row r="492" ht="20.100000000000001" hidden="1" customHeight="1"/>
    <row r="493" ht="20.100000000000001" hidden="1" customHeight="1"/>
    <row r="494" ht="20.100000000000001" hidden="1" customHeight="1"/>
    <row r="495" ht="20.100000000000001" hidden="1" customHeight="1"/>
    <row r="497" spans="3:4">
      <c r="C497" s="73" t="s">
        <v>222</v>
      </c>
      <c r="D497" s="74" t="s">
        <v>231</v>
      </c>
    </row>
    <row r="498" spans="3:4" ht="17.25">
      <c r="C498" s="75" t="s">
        <v>223</v>
      </c>
      <c r="D498" s="76">
        <v>62</v>
      </c>
    </row>
    <row r="499" spans="3:4" ht="17.25">
      <c r="C499" s="75" t="s">
        <v>232</v>
      </c>
      <c r="D499" s="76">
        <v>0</v>
      </c>
    </row>
    <row r="500" spans="3:4" ht="17.25">
      <c r="C500" s="75" t="s">
        <v>224</v>
      </c>
      <c r="D500" s="76">
        <v>149</v>
      </c>
    </row>
    <row r="501" spans="3:4" ht="17.25">
      <c r="C501" s="75" t="s">
        <v>225</v>
      </c>
      <c r="D501" s="76">
        <v>0</v>
      </c>
    </row>
    <row r="502" spans="3:4" ht="17.25">
      <c r="C502" s="76" t="s">
        <v>226</v>
      </c>
      <c r="D502" s="76">
        <v>0</v>
      </c>
    </row>
    <row r="503" spans="3:4" ht="17.25">
      <c r="C503" s="75" t="s">
        <v>227</v>
      </c>
      <c r="D503" s="76">
        <v>0</v>
      </c>
    </row>
    <row r="504" spans="3:4" ht="17.25">
      <c r="C504" s="75" t="s">
        <v>234</v>
      </c>
      <c r="D504" s="77">
        <f>SUM(D498:D503)</f>
        <v>211</v>
      </c>
    </row>
  </sheetData>
  <autoFilter ref="L1:L495">
    <filterColumn colId="0">
      <customFilters>
        <customFilter operator="notEqual" val=" "/>
      </customFilters>
    </filterColumn>
  </autoFilter>
  <sortState ref="J4:J146">
    <sortCondition sortBy="cellColor" ref="J4:J466" dxfId="0"/>
  </sortState>
  <mergeCells count="3">
    <mergeCell ref="Z4:AA4"/>
    <mergeCell ref="A1:M2"/>
    <mergeCell ref="K3:M3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J11"/>
    </sheetView>
  </sheetViews>
  <sheetFormatPr defaultRowHeight="16.5"/>
  <cols>
    <col min="7" max="7" width="27.25" customWidth="1"/>
  </cols>
  <sheetData>
    <row r="1" spans="1:1" ht="17.25" thickBot="1">
      <c r="A1" s="1">
        <v>11</v>
      </c>
    </row>
    <row r="2" spans="1:1" ht="17.25" thickBot="1">
      <c r="A2" s="1">
        <v>10</v>
      </c>
    </row>
    <row r="3" spans="1:1" ht="17.25" thickBot="1">
      <c r="A3" s="1">
        <v>9</v>
      </c>
    </row>
    <row r="4" spans="1:1" ht="17.25" thickBot="1">
      <c r="A4" s="1">
        <v>8</v>
      </c>
    </row>
    <row r="5" spans="1:1" ht="17.25" thickBot="1">
      <c r="A5" s="1">
        <v>7</v>
      </c>
    </row>
    <row r="6" spans="1:1" ht="17.25" thickBot="1">
      <c r="A6" s="1">
        <v>6</v>
      </c>
    </row>
    <row r="7" spans="1:1" ht="17.25" thickBot="1">
      <c r="A7" s="1">
        <v>5</v>
      </c>
    </row>
    <row r="8" spans="1:1" ht="17.25" thickBot="1">
      <c r="A8" s="1">
        <v>4</v>
      </c>
    </row>
    <row r="9" spans="1:1" ht="17.25" thickBot="1">
      <c r="A9" s="1">
        <v>3</v>
      </c>
    </row>
    <row r="10" spans="1:1" ht="17.25" thickBot="1">
      <c r="A10" s="1">
        <v>2</v>
      </c>
    </row>
    <row r="11" spans="1:1" ht="17.25" thickBot="1">
      <c r="A11" s="1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</cp:lastModifiedBy>
  <cp:lastPrinted>2020-04-07T05:23:53Z</cp:lastPrinted>
  <dcterms:created xsi:type="dcterms:W3CDTF">2020-03-23T01:04:46Z</dcterms:created>
  <dcterms:modified xsi:type="dcterms:W3CDTF">2020-04-07T05:24:14Z</dcterms:modified>
</cp:coreProperties>
</file>