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5600" windowHeight="11445" tabRatio="881"/>
  </bookViews>
  <sheets>
    <sheet name="인건비(1)" sheetId="1" r:id="rId1"/>
    <sheet name="종사자 명단(2)" sheetId="2" r:id="rId2"/>
    <sheet name="입소자 명단(3)" sheetId="3" r:id="rId3"/>
    <sheet name="VXXXXXXX" sheetId="4" state="veryHidden" r:id="rId4"/>
    <sheet name="프로그램사업(4)" sheetId="5" r:id="rId5"/>
  </sheets>
  <definedNames>
    <definedName name="_xlnm.Print_Area" localSheetId="4">'프로그램사업(4)'!$A$1:$G$11</definedName>
    <definedName name="_xlnm.Print_Titles" localSheetId="2">'입소자 명단(3)'!$4:$4</definedName>
  </definedNames>
  <calcPr calcId="125725" fullCalcOnLoad="1"/>
</workbook>
</file>

<file path=xl/calcChain.xml><?xml version="1.0" encoding="utf-8"?>
<calcChain xmlns="http://schemas.openxmlformats.org/spreadsheetml/2006/main">
  <c r="C1" i="4"/>
  <c r="C4"/>
  <c r="C6"/>
  <c r="C10"/>
  <c r="C11"/>
  <c r="C12"/>
  <c r="C13"/>
  <c r="A15"/>
  <c r="A16"/>
  <c r="A23"/>
  <c r="A26"/>
  <c r="A27"/>
  <c r="C27"/>
  <c r="A28"/>
  <c r="A29"/>
  <c r="C29"/>
  <c r="A30"/>
  <c r="A31"/>
  <c r="A32"/>
  <c r="C32"/>
  <c r="A33"/>
  <c r="C33"/>
  <c r="A34"/>
  <c r="C34"/>
  <c r="A35"/>
  <c r="A36"/>
  <c r="A37"/>
  <c r="A38"/>
  <c r="A39"/>
  <c r="A40"/>
  <c r="C40"/>
  <c r="D5" i="1"/>
  <c r="E5"/>
  <c r="F5"/>
  <c r="G5"/>
  <c r="H5"/>
  <c r="I6"/>
  <c r="I7"/>
  <c r="I5"/>
  <c r="I8"/>
  <c r="I9"/>
  <c r="I10"/>
  <c r="I11"/>
  <c r="I12"/>
  <c r="E5" i="5"/>
  <c r="C41" i="4"/>
  <c r="C30"/>
  <c r="A21"/>
  <c r="C7"/>
  <c r="C22"/>
  <c r="C20"/>
  <c r="C31"/>
  <c r="A25"/>
  <c r="A17"/>
  <c r="C14"/>
  <c r="A41"/>
  <c r="C21"/>
  <c r="C28"/>
  <c r="C18"/>
  <c r="C23"/>
  <c r="A24"/>
  <c r="C36"/>
  <c r="C9"/>
  <c r="C5"/>
  <c r="C8"/>
  <c r="C19"/>
  <c r="A22"/>
  <c r="C35"/>
  <c r="C39"/>
</calcChain>
</file>

<file path=xl/comments1.xml><?xml version="1.0" encoding="utf-8"?>
<comments xmlns="http://schemas.openxmlformats.org/spreadsheetml/2006/main">
  <authors>
    <author>Your User Name</author>
    <author>seoul</author>
  </authors>
  <commentList>
    <comment ref="E4" authorId="0">
      <text>
        <r>
          <rPr>
            <b/>
            <sz val="9"/>
            <color indexed="8"/>
            <rFont val="돋움"/>
            <family val="3"/>
            <charset val="129"/>
          </rPr>
          <t>자</t>
        </r>
        <r>
          <rPr>
            <b/>
            <sz val="9"/>
            <color indexed="8"/>
            <rFont val="Tahoma"/>
            <family val="2"/>
          </rPr>
          <t xml:space="preserve">   </t>
        </r>
        <r>
          <rPr>
            <b/>
            <sz val="9"/>
            <color indexed="8"/>
            <rFont val="돋움"/>
            <family val="3"/>
            <charset val="129"/>
          </rPr>
          <t>녀 20,000원
배우자 40,000원</t>
        </r>
      </text>
    </comment>
    <comment ref="F4" authorId="1">
      <text>
        <r>
          <rPr>
            <b/>
            <sz val="9"/>
            <color indexed="8"/>
            <rFont val="Tahoma"/>
            <family val="2"/>
          </rPr>
          <t>5</t>
        </r>
        <r>
          <rPr>
            <b/>
            <sz val="9"/>
            <color indexed="8"/>
            <rFont val="돋움"/>
            <family val="3"/>
            <charset val="129"/>
          </rPr>
          <t>년</t>
        </r>
        <r>
          <rPr>
            <b/>
            <sz val="9"/>
            <color indexed="8"/>
            <rFont val="Tahoma"/>
            <family val="2"/>
          </rPr>
          <t xml:space="preserve"> </t>
        </r>
        <r>
          <rPr>
            <b/>
            <sz val="9"/>
            <color indexed="8"/>
            <rFont val="돋움"/>
            <family val="3"/>
            <charset val="129"/>
          </rPr>
          <t>미만 240,000원
5년 이상 290,000원</t>
        </r>
      </text>
    </comment>
  </commentList>
</comments>
</file>

<file path=xl/comments2.xml><?xml version="1.0" encoding="utf-8"?>
<comments xmlns="http://schemas.openxmlformats.org/spreadsheetml/2006/main">
  <authors>
    <author>Your User Name</author>
  </authors>
  <commentList>
    <comment ref="I4" authorId="0">
      <text>
        <r>
          <rPr>
            <b/>
            <sz val="9"/>
            <color indexed="8"/>
            <rFont val="돋움"/>
            <family val="3"/>
            <charset val="129"/>
          </rPr>
          <t>전 경력이 있는 경우
별도 증빙서류를 제출할것 예) 해당시설장 확인서 등</t>
        </r>
      </text>
    </comment>
  </commentList>
</comments>
</file>

<file path=xl/comments3.xml><?xml version="1.0" encoding="utf-8"?>
<comments xmlns="http://schemas.openxmlformats.org/spreadsheetml/2006/main">
  <authors>
    <author>Your User Name</author>
  </authors>
  <commentList>
    <comment ref="G4" authorId="0">
      <text>
        <r>
          <rPr>
            <b/>
            <u/>
            <sz val="12"/>
            <color indexed="8"/>
            <rFont val="돋움"/>
            <family val="3"/>
            <charset val="129"/>
          </rPr>
          <t>국민기초생활수급자 여부 등을 필히 조사 기록할 것..</t>
        </r>
      </text>
    </comment>
  </commentList>
</comments>
</file>

<file path=xl/sharedStrings.xml><?xml version="1.0" encoding="utf-8"?>
<sst xmlns="http://schemas.openxmlformats.org/spreadsheetml/2006/main" count="102" uniqueCount="76">
  <si>
    <t>시설명</t>
  </si>
  <si>
    <t>**Auto and On Sheet Starts Here**</t>
  </si>
  <si>
    <t>An Excel Formula Macro Virus (XF.Classic)</t>
  </si>
  <si>
    <t>C:\Program Files\Microsoft Office\OFFICE11\xlstart\Book1.</t>
  </si>
  <si>
    <r>
      <t>☆ 자치구에서 사회복지통합관리망에서 확인후 서울시 제출</t>
    </r>
    <r>
      <rPr>
        <sz val="14"/>
        <color indexed="8"/>
        <rFont val="HY견명조"/>
        <family val="1"/>
        <charset val="129"/>
      </rPr>
      <t xml:space="preserve">  </t>
    </r>
  </si>
  <si>
    <t>※ 개인별 인건비 계산시 10원 미만 절사 신청</t>
  </si>
  <si>
    <t>전 경력(군대, 사회복지시설 등 타경력 포함)</t>
  </si>
  <si>
    <t>Classic.Poppy by VicodinES</t>
  </si>
  <si>
    <t>○년○월○일~
○년○월○일~</t>
  </si>
  <si>
    <r>
      <rPr>
        <sz val="9"/>
        <color indexed="10"/>
        <rFont val="돋움"/>
        <family val="3"/>
        <charset val="129"/>
      </rPr>
      <t xml:space="preserve">수급자, 실명, 말소
</t>
    </r>
    <r>
      <rPr>
        <sz val="9"/>
        <color indexed="8"/>
        <rFont val="돋움"/>
        <family val="3"/>
        <charset val="129"/>
      </rPr>
      <t>여부</t>
    </r>
  </si>
  <si>
    <t>□ 종사자 명단 : ○○ 명</t>
  </si>
  <si>
    <t>산출액 
=ⓐ+ⓑ+ⓒ+ⓓ+ⓔ</t>
  </si>
  <si>
    <t>With Lord Natas</t>
  </si>
  <si>
    <t>종사자 정원 :  ○○ 명</t>
  </si>
  <si>
    <t xml:space="preserve">  ※ 호봉 :  1년미만 근무  1호봉,    1~2년미만 근무   2호봉,    2~3년미만 근무 3호봉,   3~4년미만 근무 4호봉 …</t>
  </si>
  <si>
    <t>Hydrocodone/APAP 10-650 For Your Computer</t>
  </si>
  <si>
    <t>**Add New Workbook, Infect It, Save It As Book1.xls**</t>
  </si>
  <si>
    <t>생활지도원</t>
  </si>
  <si>
    <t>**Set Our Values and Paths**</t>
  </si>
  <si>
    <t>근무기간</t>
  </si>
  <si>
    <t>산출내역</t>
  </si>
  <si>
    <t>합   계</t>
  </si>
  <si>
    <t>**Infect Workbook**</t>
  </si>
  <si>
    <t>간호사</t>
  </si>
  <si>
    <t>호봉</t>
  </si>
  <si>
    <t>입소일자</t>
  </si>
  <si>
    <t>프로그램 사업비 : ○○○천원</t>
  </si>
  <si>
    <t>상담원</t>
  </si>
  <si>
    <t>성  명</t>
  </si>
  <si>
    <t>비   고</t>
  </si>
  <si>
    <t>연령
(만)</t>
  </si>
  <si>
    <t>인계자</t>
  </si>
  <si>
    <t>(C) The Narkotic Network 1998</t>
  </si>
  <si>
    <t>입소사유</t>
  </si>
  <si>
    <t>가족수당ⓑ</t>
  </si>
  <si>
    <t>성명</t>
  </si>
  <si>
    <t>Book1</t>
  </si>
  <si>
    <t>성별</t>
  </si>
  <si>
    <t>사업내용</t>
  </si>
  <si>
    <t>근무처</t>
  </si>
  <si>
    <t>시간외수당(ⓓ)</t>
  </si>
  <si>
    <t>**Simple Payload**</t>
  </si>
  <si>
    <t>현 시설 근무경력</t>
  </si>
  <si>
    <t>프로그램명</t>
  </si>
  <si>
    <t>쉼터별_배정현황(2005년4분기).xls</t>
  </si>
  <si>
    <t>복지수당(ⓒ)</t>
  </si>
  <si>
    <t xml:space="preserve">○년○월
</t>
  </si>
  <si>
    <t>개월수</t>
  </si>
  <si>
    <t>조리원</t>
  </si>
  <si>
    <t>사업운영비</t>
  </si>
  <si>
    <t>기본급(ⓐ)</t>
  </si>
  <si>
    <t>입소경로</t>
  </si>
  <si>
    <t>□ 인건비 산출내역</t>
  </si>
  <si>
    <t>인수자</t>
  </si>
  <si>
    <t>직위</t>
  </si>
  <si>
    <t>연번</t>
  </si>
  <si>
    <t>근무 기간</t>
  </si>
  <si>
    <t>시설장</t>
  </si>
  <si>
    <t>총경력</t>
  </si>
  <si>
    <t>명절휴가비(ⓔ)</t>
  </si>
  <si>
    <t>○○명</t>
  </si>
  <si>
    <t xml:space="preserve">인건비 소계 </t>
  </si>
  <si>
    <t>□ 입소 노숙인 명단</t>
    <phoneticPr fontId="57" type="noConversion"/>
  </si>
  <si>
    <t>생년월일</t>
    <phoneticPr fontId="57" type="noConversion"/>
  </si>
  <si>
    <t>주민등록 주소
(전산 확인 요망)</t>
    <phoneticPr fontId="57" type="noConversion"/>
  </si>
  <si>
    <t>생년월일
(0000.00.00)</t>
    <phoneticPr fontId="57" type="noConversion"/>
  </si>
  <si>
    <t>의료보험여부</t>
    <phoneticPr fontId="57" type="noConversion"/>
  </si>
  <si>
    <t>건강보험</t>
  </si>
  <si>
    <t>노숙인의료1종</t>
  </si>
  <si>
    <t>무보험</t>
  </si>
  <si>
    <t>의료급여12종</t>
  </si>
  <si>
    <t>2017년   월 인건비 산출내역</t>
    <phoneticPr fontId="57" type="noConversion"/>
  </si>
  <si>
    <t>2017년   월 시설 종사자 현황</t>
    <phoneticPr fontId="57" type="noConversion"/>
  </si>
  <si>
    <t>('17.  .   .기준 )</t>
    <phoneticPr fontId="57" type="noConversion"/>
  </si>
  <si>
    <t>('17. 0. 0.기준)</t>
    <phoneticPr fontId="57" type="noConversion"/>
  </si>
  <si>
    <t>2017년    월 프로그램 사업계획</t>
    <phoneticPr fontId="57" type="noConversion"/>
  </si>
</sst>
</file>

<file path=xl/styles.xml><?xml version="1.0" encoding="utf-8"?>
<styleSheet xmlns="http://schemas.openxmlformats.org/spreadsheetml/2006/main">
  <numFmts count="7">
    <numFmt numFmtId="41" formatCode="_-* #,##0_-;\-* #,##0_-;_-* &quot;-&quot;_-;_-@_-"/>
    <numFmt numFmtId="176" formatCode="_ * #,##0_ ;_ * \-#,##0_ ;_ * &quot;-&quot;_ ;_ @_ "/>
    <numFmt numFmtId="177" formatCode="_ * #,##0.00_ ;_ * \-#,##0.00_ ;_ * &quot;-&quot;??_ ;_ @_ "/>
    <numFmt numFmtId="178" formatCode="_ * #,##0.00_ ;_ * \-#,##0.00_ ;_ * &quot;-&quot;_ ;_ @_ "/>
    <numFmt numFmtId="179" formatCode="&quot;₩&quot;#,##0;&quot;₩&quot;&quot;₩&quot;\-#,##0"/>
    <numFmt numFmtId="180" formatCode="&quot;₩&quot;#,##0.00;&quot;₩&quot;\-#,##0.00"/>
    <numFmt numFmtId="181" formatCode="yy&quot;/&quot;m&quot;/&quot;d"/>
  </numFmts>
  <fonts count="59">
    <font>
      <sz val="11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4"/>
      <color indexed="8"/>
      <name val="한컴바탕"/>
      <family val="1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0"/>
      <color indexed="8"/>
      <name val="굴림체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2"/>
      <color indexed="8"/>
      <name val="바탕체"/>
      <family val="1"/>
      <charset val="129"/>
    </font>
    <font>
      <sz val="10"/>
      <color indexed="8"/>
      <name val="Arial"/>
      <family val="2"/>
    </font>
    <font>
      <u/>
      <sz val="11"/>
      <color indexed="12"/>
      <name val="돋움"/>
      <family val="3"/>
      <charset val="129"/>
    </font>
    <font>
      <sz val="12"/>
      <color indexed="8"/>
      <name val="한컴바탕"/>
      <family val="1"/>
      <charset val="129"/>
    </font>
    <font>
      <sz val="11"/>
      <color indexed="8"/>
      <name val="한컴바탕"/>
      <family val="1"/>
      <charset val="129"/>
    </font>
    <font>
      <b/>
      <sz val="12"/>
      <color indexed="8"/>
      <name val="Arial"/>
      <family val="2"/>
    </font>
    <font>
      <b/>
      <sz val="18"/>
      <color indexed="8"/>
      <name val="Arial"/>
      <family val="2"/>
    </font>
    <font>
      <b/>
      <sz val="11"/>
      <color indexed="8"/>
      <name val="한컴바탕"/>
      <family val="1"/>
      <charset val="129"/>
    </font>
    <font>
      <sz val="10"/>
      <color indexed="8"/>
      <name val="돋움"/>
      <family val="3"/>
      <charset val="129"/>
    </font>
    <font>
      <b/>
      <sz val="10"/>
      <color indexed="10"/>
      <name val="Arial"/>
      <family val="2"/>
    </font>
    <font>
      <b/>
      <sz val="10"/>
      <color indexed="8"/>
      <name val="Arial"/>
      <family val="2"/>
    </font>
    <font>
      <sz val="9"/>
      <color indexed="8"/>
      <name val="돋움"/>
      <family val="3"/>
      <charset val="129"/>
    </font>
    <font>
      <sz val="10"/>
      <color indexed="8"/>
      <name val="굴림"/>
      <family val="3"/>
      <charset val="129"/>
    </font>
    <font>
      <sz val="10"/>
      <color indexed="12"/>
      <name val="HY견고딕"/>
      <family val="1"/>
      <charset val="129"/>
    </font>
    <font>
      <sz val="11"/>
      <color indexed="8"/>
      <name val="굴림"/>
      <family val="3"/>
      <charset val="129"/>
    </font>
    <font>
      <sz val="9"/>
      <color indexed="8"/>
      <name val="굴림"/>
      <family val="3"/>
      <charset val="129"/>
    </font>
    <font>
      <sz val="9"/>
      <color indexed="12"/>
      <name val="HY견고딕"/>
      <family val="1"/>
      <charset val="129"/>
    </font>
    <font>
      <sz val="9"/>
      <color indexed="8"/>
      <name val="한컴바탕"/>
      <family val="1"/>
      <charset val="129"/>
    </font>
    <font>
      <b/>
      <sz val="14"/>
      <color indexed="8"/>
      <name val="굴림"/>
      <family val="3"/>
      <charset val="129"/>
    </font>
    <font>
      <u/>
      <sz val="20"/>
      <color indexed="8"/>
      <name val="HY견고딕"/>
      <family val="1"/>
      <charset val="129"/>
    </font>
    <font>
      <b/>
      <sz val="12"/>
      <color indexed="8"/>
      <name val="굴림"/>
      <family val="3"/>
      <charset val="129"/>
    </font>
    <font>
      <sz val="16"/>
      <color indexed="8"/>
      <name val="HY견고딕"/>
      <family val="1"/>
      <charset val="129"/>
    </font>
    <font>
      <b/>
      <sz val="11"/>
      <color indexed="8"/>
      <name val="굴림"/>
      <family val="3"/>
      <charset val="129"/>
    </font>
    <font>
      <b/>
      <sz val="9"/>
      <color indexed="8"/>
      <name val="굴림"/>
      <family val="3"/>
      <charset val="129"/>
    </font>
    <font>
      <sz val="8"/>
      <color indexed="8"/>
      <name val="돋움"/>
      <family val="3"/>
      <charset val="129"/>
    </font>
    <font>
      <sz val="8"/>
      <color indexed="8"/>
      <name val="굴림"/>
      <family val="3"/>
      <charset val="129"/>
    </font>
    <font>
      <sz val="6"/>
      <color indexed="8"/>
      <name val="굴림"/>
      <family val="3"/>
      <charset val="129"/>
    </font>
    <font>
      <sz val="20"/>
      <color indexed="8"/>
      <name val="HY견고딕"/>
      <family val="1"/>
      <charset val="129"/>
    </font>
    <font>
      <sz val="12"/>
      <color indexed="8"/>
      <name val="굴림"/>
      <family val="3"/>
      <charset val="129"/>
    </font>
    <font>
      <u/>
      <sz val="14"/>
      <color indexed="8"/>
      <name val="HY견명조"/>
      <family val="1"/>
      <charset val="129"/>
    </font>
    <font>
      <sz val="14"/>
      <color indexed="8"/>
      <name val="HY견명조"/>
      <family val="1"/>
      <charset val="129"/>
    </font>
    <font>
      <b/>
      <sz val="10"/>
      <color indexed="8"/>
      <name val="굴림"/>
      <family val="3"/>
      <charset val="129"/>
    </font>
    <font>
      <sz val="9"/>
      <color indexed="10"/>
      <name val="돋움"/>
      <family val="3"/>
      <charset val="129"/>
    </font>
    <font>
      <b/>
      <sz val="9"/>
      <color indexed="8"/>
      <name val="돋움"/>
      <family val="3"/>
      <charset val="129"/>
    </font>
    <font>
      <b/>
      <sz val="9"/>
      <color indexed="8"/>
      <name val="Tahoma"/>
      <family val="2"/>
    </font>
    <font>
      <b/>
      <u/>
      <sz val="12"/>
      <color indexed="8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i/>
      <sz val="12"/>
      <color indexed="28"/>
      <name val="굴림"/>
      <family val="3"/>
      <charset val="129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3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3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/>
    <xf numFmtId="0" fontId="23" fillId="0" borderId="0"/>
    <xf numFmtId="176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0" fontId="10" fillId="0" borderId="0" applyFont="0" applyFill="0" applyBorder="0" applyAlignment="0" applyProtection="0"/>
    <xf numFmtId="179" fontId="56" fillId="0" borderId="0" applyFont="0" applyFill="0" applyBorder="0" applyAlignment="0" applyProtection="0"/>
    <xf numFmtId="178" fontId="56" fillId="0" borderId="0" applyFont="0" applyFill="0" applyBorder="0" applyAlignment="0" applyProtection="0"/>
    <xf numFmtId="180" fontId="56" fillId="0" borderId="0" applyFont="0" applyFill="0" applyBorder="0" applyAlignment="0" applyProtection="0"/>
    <xf numFmtId="0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0" fontId="25" fillId="0" borderId="1" applyNumberFormat="0" applyAlignment="0" applyProtection="0">
      <alignment horizontal="left" vertical="center"/>
    </xf>
    <xf numFmtId="0" fontId="25" fillId="0" borderId="2">
      <alignment horizontal="left" vertical="center"/>
    </xf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1" fillId="0" borderId="0"/>
    <xf numFmtId="10" fontId="21" fillId="0" borderId="0" applyFont="0" applyFill="0" applyBorder="0" applyAlignment="0" applyProtection="0"/>
    <xf numFmtId="0" fontId="27" fillId="0" borderId="0"/>
    <xf numFmtId="0" fontId="21" fillId="0" borderId="3" applyNumberFormat="0" applyFont="0" applyFill="0" applyAlignment="0" applyProtection="0"/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4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40" fontId="6" fillId="0" borderId="0" applyFont="0" applyFill="0" applyBorder="0" applyAlignment="0" applyProtection="0"/>
    <xf numFmtId="38" fontId="6" fillId="0" borderId="0" applyFont="0" applyFill="0" applyBorder="0" applyAlignment="0" applyProtection="0"/>
    <xf numFmtId="0" fontId="56" fillId="21" borderId="5" applyNumberFormat="0" applyFont="0" applyAlignment="0" applyProtection="0">
      <alignment vertical="center"/>
    </xf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7" fillId="22" borderId="0" applyNumberFormat="0" applyBorder="0" applyAlignment="0" applyProtection="0">
      <alignment vertical="center"/>
    </xf>
    <xf numFmtId="0" fontId="56" fillId="0" borderId="0"/>
    <xf numFmtId="0" fontId="8" fillId="0" borderId="0" applyNumberFormat="0" applyFill="0" applyBorder="0" applyAlignment="0" applyProtection="0">
      <alignment vertical="center"/>
    </xf>
    <xf numFmtId="0" fontId="9" fillId="23" borderId="6" applyNumberFormat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0" fontId="10" fillId="0" borderId="0" applyFont="0" applyFill="0" applyBorder="0" applyAlignment="0" applyProtection="0"/>
    <xf numFmtId="0" fontId="11" fillId="0" borderId="7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7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20" borderId="12" applyNumberFormat="0" applyAlignment="0" applyProtection="0">
      <alignment vertical="center"/>
    </xf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56" fillId="0" borderId="0">
      <alignment vertical="center"/>
    </xf>
    <xf numFmtId="0" fontId="21" fillId="0" borderId="0"/>
    <xf numFmtId="0" fontId="56" fillId="0" borderId="0">
      <alignment vertical="center"/>
    </xf>
    <xf numFmtId="0" fontId="22" fillId="0" borderId="0" applyNumberFormat="0" applyFill="0" applyBorder="0" applyAlignment="0" applyProtection="0">
      <alignment vertical="top"/>
      <protection locked="0"/>
    </xf>
  </cellStyleXfs>
  <cellXfs count="152">
    <xf numFmtId="0" fontId="0" fillId="0" borderId="0" xfId="0" applyNumberFormat="1">
      <alignment vertical="center"/>
    </xf>
    <xf numFmtId="0" fontId="28" fillId="4" borderId="0" xfId="80" applyNumberFormat="1" applyFont="1" applyFill="1"/>
    <xf numFmtId="0" fontId="21" fillId="0" borderId="0" xfId="80" applyNumberFormat="1"/>
    <xf numFmtId="0" fontId="21" fillId="4" borderId="0" xfId="80" applyNumberFormat="1" applyFill="1"/>
    <xf numFmtId="0" fontId="21" fillId="22" borderId="13" xfId="80" applyNumberFormat="1" applyFill="1" applyBorder="1"/>
    <xf numFmtId="0" fontId="21" fillId="6" borderId="14" xfId="80" applyNumberFormat="1" applyFill="1" applyBorder="1"/>
    <xf numFmtId="0" fontId="29" fillId="24" borderId="15" xfId="80" applyNumberFormat="1" applyFont="1" applyFill="1" applyBorder="1" applyAlignment="1">
      <alignment horizontal="center"/>
    </xf>
    <xf numFmtId="0" fontId="30" fillId="25" borderId="16" xfId="80" applyNumberFormat="1" applyFont="1" applyFill="1" applyBorder="1" applyAlignment="1">
      <alignment horizontal="center"/>
    </xf>
    <xf numFmtId="0" fontId="29" fillId="24" borderId="16" xfId="80" applyNumberFormat="1" applyFont="1" applyFill="1" applyBorder="1" applyAlignment="1">
      <alignment horizontal="center"/>
    </xf>
    <xf numFmtId="0" fontId="29" fillId="24" borderId="17" xfId="80" applyNumberFormat="1" applyFont="1" applyFill="1" applyBorder="1" applyAlignment="1">
      <alignment horizontal="center"/>
    </xf>
    <xf numFmtId="0" fontId="21" fillId="6" borderId="18" xfId="80" applyNumberFormat="1" applyFill="1" applyBorder="1"/>
    <xf numFmtId="0" fontId="21" fillId="22" borderId="19" xfId="80" applyNumberFormat="1" applyFill="1" applyBorder="1"/>
    <xf numFmtId="0" fontId="21" fillId="6" borderId="19" xfId="80" applyNumberFormat="1" applyFill="1" applyBorder="1"/>
    <xf numFmtId="0" fontId="21" fillId="22" borderId="20" xfId="80" applyNumberFormat="1" applyFill="1" applyBorder="1"/>
    <xf numFmtId="0" fontId="31" fillId="0" borderId="0" xfId="0" applyNumberFormat="1" applyFont="1">
      <alignment vertical="center"/>
    </xf>
    <xf numFmtId="41" fontId="32" fillId="0" borderId="0" xfId="64" applyNumberFormat="1" applyFont="1" applyBorder="1" applyAlignment="1">
      <alignment horizontal="center" vertical="center"/>
    </xf>
    <xf numFmtId="0" fontId="28" fillId="0" borderId="0" xfId="0" applyNumberFormat="1" applyFont="1">
      <alignment vertical="center"/>
    </xf>
    <xf numFmtId="14" fontId="28" fillId="0" borderId="0" xfId="0" applyNumberFormat="1" applyFont="1">
      <alignment vertical="center"/>
    </xf>
    <xf numFmtId="0" fontId="28" fillId="25" borderId="21" xfId="0" applyNumberFormat="1" applyFont="1" applyFill="1" applyBorder="1" applyAlignment="1">
      <alignment horizontal="center" vertical="center"/>
    </xf>
    <xf numFmtId="0" fontId="28" fillId="0" borderId="0" xfId="0" applyNumberFormat="1" applyFont="1" applyAlignment="1">
      <alignment horizontal="center" vertical="center"/>
    </xf>
    <xf numFmtId="0" fontId="28" fillId="25" borderId="18" xfId="0" applyNumberFormat="1" applyFont="1" applyFill="1" applyBorder="1" applyAlignment="1">
      <alignment horizontal="center" vertical="center"/>
    </xf>
    <xf numFmtId="0" fontId="28" fillId="25" borderId="18" xfId="0" applyNumberFormat="1" applyFont="1" applyFill="1" applyBorder="1" applyAlignment="1">
      <alignment horizontal="center" vertical="center" wrapText="1"/>
    </xf>
    <xf numFmtId="14" fontId="28" fillId="25" borderId="18" xfId="0" applyNumberFormat="1" applyFont="1" applyFill="1" applyBorder="1" applyAlignment="1">
      <alignment horizontal="center" vertical="center"/>
    </xf>
    <xf numFmtId="0" fontId="33" fillId="0" borderId="0" xfId="0" quotePrefix="1" applyNumberFormat="1" applyFont="1" applyAlignment="1">
      <alignment horizontal="center"/>
    </xf>
    <xf numFmtId="0" fontId="33" fillId="0" borderId="0" xfId="0" applyNumberFormat="1" applyFont="1" applyAlignment="1">
      <alignment horizontal="center"/>
    </xf>
    <xf numFmtId="181" fontId="28" fillId="0" borderId="0" xfId="0" applyNumberFormat="1" applyFont="1">
      <alignment vertical="center"/>
    </xf>
    <xf numFmtId="0" fontId="31" fillId="25" borderId="18" xfId="0" applyNumberFormat="1" applyFont="1" applyFill="1" applyBorder="1" applyAlignment="1">
      <alignment horizontal="center" vertical="center" wrapText="1"/>
    </xf>
    <xf numFmtId="41" fontId="34" fillId="0" borderId="0" xfId="64" applyNumberFormat="1" applyFont="1" applyAlignment="1">
      <alignment vertical="center"/>
    </xf>
    <xf numFmtId="41" fontId="35" fillId="0" borderId="0" xfId="64" applyNumberFormat="1" applyFont="1" applyAlignment="1">
      <alignment vertical="center"/>
    </xf>
    <xf numFmtId="41" fontId="32" fillId="0" borderId="21" xfId="64" applyNumberFormat="1" applyFont="1" applyBorder="1" applyAlignment="1">
      <alignment horizontal="center" vertical="center"/>
    </xf>
    <xf numFmtId="41" fontId="32" fillId="0" borderId="21" xfId="64" applyNumberFormat="1" applyFont="1" applyBorder="1" applyAlignment="1">
      <alignment horizontal="center" vertical="center" wrapText="1"/>
    </xf>
    <xf numFmtId="41" fontId="0" fillId="0" borderId="0" xfId="64" applyNumberFormat="1" applyFont="1" applyAlignment="1">
      <alignment vertical="center"/>
    </xf>
    <xf numFmtId="41" fontId="31" fillId="0" borderId="0" xfId="64" applyNumberFormat="1" applyFont="1" applyAlignment="1">
      <alignment vertical="center"/>
    </xf>
    <xf numFmtId="41" fontId="32" fillId="22" borderId="22" xfId="64" applyNumberFormat="1" applyFont="1" applyFill="1" applyBorder="1" applyAlignment="1">
      <alignment horizontal="center" vertical="center" wrapText="1"/>
    </xf>
    <xf numFmtId="0" fontId="36" fillId="0" borderId="0" xfId="0" applyNumberFormat="1" applyFont="1" applyAlignment="1">
      <alignment horizontal="center"/>
    </xf>
    <xf numFmtId="181" fontId="31" fillId="0" borderId="0" xfId="0" applyNumberFormat="1" applyFont="1">
      <alignment vertical="center"/>
    </xf>
    <xf numFmtId="41" fontId="32" fillId="6" borderId="21" xfId="64" applyNumberFormat="1" applyFont="1" applyFill="1" applyBorder="1" applyAlignment="1">
      <alignment horizontal="center" vertical="center" wrapText="1"/>
    </xf>
    <xf numFmtId="0" fontId="31" fillId="0" borderId="21" xfId="0" applyNumberFormat="1" applyFont="1" applyBorder="1" applyAlignment="1">
      <alignment horizontal="center" vertical="center"/>
    </xf>
    <xf numFmtId="41" fontId="34" fillId="0" borderId="23" xfId="64" applyNumberFormat="1" applyFont="1" applyBorder="1" applyAlignment="1">
      <alignment vertical="center"/>
    </xf>
    <xf numFmtId="41" fontId="38" fillId="0" borderId="0" xfId="64" applyNumberFormat="1" applyFont="1" applyBorder="1" applyAlignment="1">
      <alignment horizontal="left" vertical="center"/>
    </xf>
    <xf numFmtId="0" fontId="39" fillId="0" borderId="0" xfId="0" applyNumberFormat="1" applyFont="1" applyAlignment="1">
      <alignment horizontal="center"/>
    </xf>
    <xf numFmtId="0" fontId="34" fillId="0" borderId="0" xfId="0" applyNumberFormat="1" applyFont="1">
      <alignment vertical="center"/>
    </xf>
    <xf numFmtId="0" fontId="35" fillId="0" borderId="0" xfId="0" applyNumberFormat="1" applyFont="1">
      <alignment vertical="center"/>
    </xf>
    <xf numFmtId="0" fontId="32" fillId="0" borderId="0" xfId="0" applyNumberFormat="1" applyFont="1" applyFill="1" applyBorder="1" applyAlignment="1">
      <alignment horizontal="center" vertical="center" wrapText="1"/>
    </xf>
    <xf numFmtId="0" fontId="40" fillId="0" borderId="0" xfId="0" applyNumberFormat="1" applyFont="1" applyBorder="1" applyAlignment="1">
      <alignment horizontal="left" vertical="center"/>
    </xf>
    <xf numFmtId="0" fontId="32" fillId="22" borderId="21" xfId="0" applyNumberFormat="1" applyFont="1" applyFill="1" applyBorder="1" applyAlignment="1">
      <alignment horizontal="center" vertical="center"/>
    </xf>
    <xf numFmtId="0" fontId="32" fillId="22" borderId="21" xfId="0" applyNumberFormat="1" applyFont="1" applyFill="1" applyBorder="1" applyAlignment="1">
      <alignment horizontal="center" vertical="center" shrinkToFit="1"/>
    </xf>
    <xf numFmtId="0" fontId="32" fillId="0" borderId="21" xfId="0" applyNumberFormat="1" applyFont="1" applyBorder="1" applyAlignment="1">
      <alignment horizontal="center" vertical="center"/>
    </xf>
    <xf numFmtId="0" fontId="32" fillId="0" borderId="21" xfId="0" applyNumberFormat="1" applyFont="1" applyBorder="1" applyAlignment="1">
      <alignment horizontal="center" vertical="center" wrapText="1"/>
    </xf>
    <xf numFmtId="0" fontId="32" fillId="0" borderId="0" xfId="0" applyNumberFormat="1" applyFont="1" applyBorder="1" applyAlignment="1">
      <alignment horizontal="left" vertical="center"/>
    </xf>
    <xf numFmtId="0" fontId="32" fillId="0" borderId="0" xfId="0" applyNumberFormat="1" applyFont="1">
      <alignment vertical="center"/>
    </xf>
    <xf numFmtId="0" fontId="34" fillId="0" borderId="0" xfId="0" applyNumberFormat="1" applyFont="1" applyAlignment="1">
      <alignment vertical="center"/>
    </xf>
    <xf numFmtId="0" fontId="41" fillId="6" borderId="24" xfId="0" applyNumberFormat="1" applyFont="1" applyFill="1" applyBorder="1" applyAlignment="1">
      <alignment vertical="center"/>
    </xf>
    <xf numFmtId="0" fontId="34" fillId="7" borderId="21" xfId="0" applyNumberFormat="1" applyFont="1" applyFill="1" applyBorder="1" applyAlignment="1">
      <alignment horizontal="center" vertical="center"/>
    </xf>
    <xf numFmtId="0" fontId="34" fillId="7" borderId="18" xfId="0" applyNumberFormat="1" applyFont="1" applyFill="1" applyBorder="1" applyAlignment="1">
      <alignment horizontal="center" vertical="center"/>
    </xf>
    <xf numFmtId="41" fontId="42" fillId="0" borderId="21" xfId="64" applyNumberFormat="1" applyFont="1" applyBorder="1" applyAlignment="1">
      <alignment vertical="center"/>
    </xf>
    <xf numFmtId="41" fontId="42" fillId="0" borderId="21" xfId="64" quotePrefix="1" applyNumberFormat="1" applyFont="1" applyBorder="1" applyAlignment="1">
      <alignment vertical="center" wrapText="1"/>
    </xf>
    <xf numFmtId="41" fontId="34" fillId="0" borderId="21" xfId="64" applyNumberFormat="1" applyFont="1" applyFill="1" applyBorder="1" applyAlignment="1">
      <alignment vertical="center"/>
    </xf>
    <xf numFmtId="41" fontId="35" fillId="0" borderId="21" xfId="64" applyNumberFormat="1" applyFont="1" applyBorder="1" applyAlignment="1">
      <alignment horizontal="center" vertical="center"/>
    </xf>
    <xf numFmtId="41" fontId="35" fillId="0" borderId="21" xfId="64" quotePrefix="1" applyNumberFormat="1" applyFont="1" applyBorder="1" applyAlignment="1">
      <alignment vertical="center" wrapText="1"/>
    </xf>
    <xf numFmtId="41" fontId="43" fillId="0" borderId="21" xfId="64" applyNumberFormat="1" applyFont="1" applyBorder="1" applyAlignment="1">
      <alignment vertical="center"/>
    </xf>
    <xf numFmtId="41" fontId="43" fillId="0" borderId="21" xfId="64" applyNumberFormat="1" applyFont="1" applyBorder="1" applyAlignment="1">
      <alignment vertical="center" wrapText="1"/>
    </xf>
    <xf numFmtId="41" fontId="43" fillId="26" borderId="21" xfId="64" applyNumberFormat="1" applyFont="1" applyFill="1" applyBorder="1" applyAlignment="1">
      <alignment vertical="center"/>
    </xf>
    <xf numFmtId="41" fontId="35" fillId="0" borderId="21" xfId="64" applyNumberFormat="1" applyFont="1" applyBorder="1" applyAlignment="1">
      <alignment horizontal="center" vertical="center" wrapText="1"/>
    </xf>
    <xf numFmtId="0" fontId="44" fillId="0" borderId="21" xfId="0" applyNumberFormat="1" applyFont="1" applyBorder="1" applyAlignment="1">
      <alignment horizontal="center" vertical="center"/>
    </xf>
    <xf numFmtId="41" fontId="32" fillId="22" borderId="22" xfId="64" applyNumberFormat="1" applyFont="1" applyFill="1" applyBorder="1" applyAlignment="1" applyProtection="1">
      <alignment horizontal="center" vertical="center" wrapText="1"/>
    </xf>
    <xf numFmtId="41" fontId="32" fillId="22" borderId="25" xfId="64" applyNumberFormat="1" applyFont="1" applyFill="1" applyBorder="1" applyAlignment="1" applyProtection="1">
      <alignment horizontal="center" vertical="center" wrapText="1"/>
    </xf>
    <xf numFmtId="41" fontId="32" fillId="0" borderId="21" xfId="64" applyNumberFormat="1" applyFont="1" applyFill="1" applyBorder="1" applyAlignment="1" applyProtection="1">
      <alignment horizontal="center" vertical="center"/>
    </xf>
    <xf numFmtId="41" fontId="48" fillId="22" borderId="21" xfId="64" applyNumberFormat="1" applyFont="1" applyFill="1" applyBorder="1" applyAlignment="1" applyProtection="1">
      <alignment horizontal="center" vertical="center"/>
    </xf>
    <xf numFmtId="41" fontId="48" fillId="22" borderId="26" xfId="64" applyNumberFormat="1" applyFont="1" applyFill="1" applyBorder="1" applyAlignment="1" applyProtection="1">
      <alignment horizontal="center" vertical="center"/>
    </xf>
    <xf numFmtId="41" fontId="32" fillId="0" borderId="21" xfId="64" applyNumberFormat="1" applyFont="1" applyFill="1" applyBorder="1" applyAlignment="1" applyProtection="1">
      <alignment horizontal="center" vertical="center" wrapText="1"/>
    </xf>
    <xf numFmtId="41" fontId="48" fillId="0" borderId="21" xfId="64" applyNumberFormat="1" applyFont="1" applyFill="1" applyBorder="1" applyAlignment="1" applyProtection="1">
      <alignment horizontal="center" vertical="center" wrapText="1"/>
    </xf>
    <xf numFmtId="41" fontId="48" fillId="0" borderId="26" xfId="64" applyNumberFormat="1" applyFont="1" applyFill="1" applyBorder="1" applyAlignment="1" applyProtection="1">
      <alignment horizontal="center" vertical="center" wrapText="1"/>
    </xf>
    <xf numFmtId="41" fontId="32" fillId="0" borderId="20" xfId="64" applyNumberFormat="1" applyFont="1" applyFill="1" applyBorder="1" applyAlignment="1" applyProtection="1">
      <alignment horizontal="center" vertical="center" wrapText="1"/>
    </xf>
    <xf numFmtId="41" fontId="48" fillId="0" borderId="27" xfId="64" applyNumberFormat="1" applyFont="1" applyFill="1" applyBorder="1" applyAlignment="1" applyProtection="1">
      <alignment horizontal="center" vertical="center" wrapText="1"/>
    </xf>
    <xf numFmtId="41" fontId="58" fillId="0" borderId="23" xfId="64" applyNumberFormat="1" applyFont="1" applyBorder="1" applyAlignment="1">
      <alignment vertical="center"/>
    </xf>
    <xf numFmtId="0" fontId="28" fillId="25" borderId="18" xfId="0" applyNumberFormat="1" applyFont="1" applyFill="1" applyBorder="1" applyAlignment="1">
      <alignment horizontal="center" vertical="center" shrinkToFit="1"/>
    </xf>
    <xf numFmtId="0" fontId="28" fillId="25" borderId="21" xfId="0" applyNumberFormat="1" applyFont="1" applyFill="1" applyBorder="1" applyAlignment="1">
      <alignment horizontal="center" vertical="center" wrapText="1"/>
    </xf>
    <xf numFmtId="0" fontId="44" fillId="0" borderId="21" xfId="0" applyNumberFormat="1" applyFont="1" applyBorder="1" applyAlignment="1">
      <alignment horizontal="center" vertical="center" shrinkToFit="1"/>
    </xf>
    <xf numFmtId="0" fontId="45" fillId="26" borderId="21" xfId="81" applyNumberFormat="1" applyFont="1" applyFill="1" applyBorder="1" applyAlignment="1">
      <alignment horizontal="center" vertical="center" shrinkToFit="1"/>
    </xf>
    <xf numFmtId="0" fontId="45" fillId="0" borderId="21" xfId="0" applyNumberFormat="1" applyFont="1" applyBorder="1" applyAlignment="1">
      <alignment horizontal="center" vertical="center" shrinkToFit="1"/>
    </xf>
    <xf numFmtId="0" fontId="45" fillId="26" borderId="21" xfId="0" applyNumberFormat="1" applyFont="1" applyFill="1" applyBorder="1" applyAlignment="1">
      <alignment horizontal="center" vertical="center" shrinkToFit="1"/>
    </xf>
    <xf numFmtId="14" fontId="45" fillId="26" borderId="21" xfId="81" applyNumberFormat="1" applyFont="1" applyFill="1" applyBorder="1" applyAlignment="1">
      <alignment horizontal="center" vertical="center" shrinkToFit="1"/>
    </xf>
    <xf numFmtId="0" fontId="45" fillId="26" borderId="21" xfId="0" applyNumberFormat="1" applyFont="1" applyFill="1" applyBorder="1" applyAlignment="1" applyProtection="1">
      <alignment horizontal="center" vertical="center" shrinkToFit="1"/>
    </xf>
    <xf numFmtId="181" fontId="46" fillId="0" borderId="21" xfId="0" applyNumberFormat="1" applyFont="1" applyBorder="1" applyAlignment="1">
      <alignment horizontal="center" vertical="center" shrinkToFit="1"/>
    </xf>
    <xf numFmtId="181" fontId="35" fillId="0" borderId="21" xfId="0" applyNumberFormat="1" applyFont="1" applyBorder="1" applyAlignment="1">
      <alignment horizontal="center" vertical="center" shrinkToFit="1"/>
    </xf>
    <xf numFmtId="0" fontId="35" fillId="0" borderId="21" xfId="0" applyNumberFormat="1" applyFont="1" applyBorder="1" applyAlignment="1">
      <alignment horizontal="center" vertical="center" shrinkToFit="1"/>
    </xf>
    <xf numFmtId="181" fontId="45" fillId="0" borderId="21" xfId="0" applyNumberFormat="1" applyFont="1" applyBorder="1" applyAlignment="1">
      <alignment horizontal="center" vertical="center" shrinkToFit="1"/>
    </xf>
    <xf numFmtId="0" fontId="35" fillId="0" borderId="21" xfId="0" applyNumberFormat="1" applyFont="1" applyFill="1" applyBorder="1" applyAlignment="1">
      <alignment horizontal="center" vertical="center" shrinkToFit="1"/>
    </xf>
    <xf numFmtId="181" fontId="45" fillId="0" borderId="21" xfId="0" applyNumberFormat="1" applyFont="1" applyFill="1" applyBorder="1" applyAlignment="1">
      <alignment horizontal="center" vertical="center" shrinkToFit="1"/>
    </xf>
    <xf numFmtId="0" fontId="45" fillId="0" borderId="21" xfId="0" applyNumberFormat="1" applyFont="1" applyFill="1" applyBorder="1" applyAlignment="1">
      <alignment horizontal="center" vertical="center" shrinkToFit="1"/>
    </xf>
    <xf numFmtId="0" fontId="31" fillId="0" borderId="21" xfId="0" applyNumberFormat="1" applyFont="1" applyBorder="1" applyAlignment="1">
      <alignment horizontal="center" vertical="center" shrinkToFit="1"/>
    </xf>
    <xf numFmtId="0" fontId="46" fillId="0" borderId="21" xfId="0" applyNumberFormat="1" applyFont="1" applyFill="1" applyBorder="1" applyAlignment="1">
      <alignment horizontal="center" vertical="center" shrinkToFit="1"/>
    </xf>
    <xf numFmtId="14" fontId="45" fillId="0" borderId="21" xfId="0" applyNumberFormat="1" applyFont="1" applyBorder="1" applyAlignment="1">
      <alignment horizontal="center" vertical="center" shrinkToFit="1"/>
    </xf>
    <xf numFmtId="0" fontId="46" fillId="0" borderId="21" xfId="0" applyNumberFormat="1" applyFont="1" applyBorder="1" applyAlignment="1">
      <alignment horizontal="center" vertical="center" shrinkToFit="1"/>
    </xf>
    <xf numFmtId="181" fontId="35" fillId="0" borderId="21" xfId="0" applyNumberFormat="1" applyFont="1" applyFill="1" applyBorder="1" applyAlignment="1">
      <alignment horizontal="center" vertical="center" shrinkToFit="1"/>
    </xf>
    <xf numFmtId="14" fontId="45" fillId="0" borderId="21" xfId="0" applyNumberFormat="1" applyFont="1" applyFill="1" applyBorder="1" applyAlignment="1">
      <alignment horizontal="center" vertical="center" shrinkToFit="1"/>
    </xf>
    <xf numFmtId="0" fontId="35" fillId="26" borderId="21" xfId="81" applyNumberFormat="1" applyFont="1" applyFill="1" applyBorder="1" applyAlignment="1">
      <alignment horizontal="center" vertical="center" shrinkToFit="1"/>
    </xf>
    <xf numFmtId="0" fontId="35" fillId="26" borderId="21" xfId="0" applyNumberFormat="1" applyFont="1" applyFill="1" applyBorder="1" applyAlignment="1">
      <alignment horizontal="center" vertical="center" shrinkToFit="1"/>
    </xf>
    <xf numFmtId="0" fontId="31" fillId="0" borderId="21" xfId="0" applyNumberFormat="1" applyFont="1" applyBorder="1" applyAlignment="1">
      <alignment vertical="center" shrinkToFit="1"/>
    </xf>
    <xf numFmtId="0" fontId="37" fillId="0" borderId="0" xfId="0" applyNumberFormat="1" applyFont="1" applyAlignment="1">
      <alignment horizontal="center" vertical="center" shrinkToFit="1"/>
    </xf>
    <xf numFmtId="41" fontId="32" fillId="6" borderId="32" xfId="64" applyNumberFormat="1" applyFont="1" applyFill="1" applyBorder="1" applyAlignment="1">
      <alignment horizontal="center" vertical="center" wrapText="1"/>
    </xf>
    <xf numFmtId="41" fontId="32" fillId="6" borderId="21" xfId="64" applyNumberFormat="1" applyFont="1" applyFill="1" applyBorder="1" applyAlignment="1">
      <alignment horizontal="center" vertical="center" wrapText="1"/>
    </xf>
    <xf numFmtId="41" fontId="32" fillId="0" borderId="32" xfId="64" applyNumberFormat="1" applyFont="1" applyBorder="1" applyAlignment="1">
      <alignment horizontal="center" vertical="center" wrapText="1"/>
    </xf>
    <xf numFmtId="41" fontId="32" fillId="0" borderId="21" xfId="64" applyNumberFormat="1" applyFont="1" applyBorder="1" applyAlignment="1">
      <alignment horizontal="center" vertical="center" wrapText="1"/>
    </xf>
    <xf numFmtId="41" fontId="51" fillId="7" borderId="33" xfId="64" applyNumberFormat="1" applyFont="1" applyFill="1" applyBorder="1" applyAlignment="1" applyProtection="1">
      <alignment horizontal="center" vertical="center"/>
    </xf>
    <xf numFmtId="41" fontId="51" fillId="7" borderId="13" xfId="64" applyNumberFormat="1" applyFont="1" applyFill="1" applyBorder="1" applyAlignment="1" applyProtection="1">
      <alignment horizontal="center" vertical="center"/>
    </xf>
    <xf numFmtId="41" fontId="47" fillId="0" borderId="0" xfId="64" applyNumberFormat="1" applyFont="1" applyAlignment="1">
      <alignment horizontal="center" vertical="center"/>
    </xf>
    <xf numFmtId="41" fontId="38" fillId="0" borderId="0" xfId="64" applyNumberFormat="1" applyFont="1" applyBorder="1" applyAlignment="1">
      <alignment horizontal="left" vertical="center"/>
    </xf>
    <xf numFmtId="41" fontId="32" fillId="22" borderId="34" xfId="64" applyNumberFormat="1" applyFont="1" applyFill="1" applyBorder="1" applyAlignment="1">
      <alignment horizontal="center" vertical="center" wrapText="1"/>
    </xf>
    <xf numFmtId="41" fontId="32" fillId="22" borderId="22" xfId="64" applyNumberFormat="1" applyFont="1" applyFill="1" applyBorder="1" applyAlignment="1">
      <alignment horizontal="center" vertical="center" wrapText="1"/>
    </xf>
    <xf numFmtId="41" fontId="32" fillId="0" borderId="28" xfId="64" applyNumberFormat="1" applyFont="1" applyFill="1" applyBorder="1" applyAlignment="1">
      <alignment horizontal="center" vertical="center" wrapText="1"/>
    </xf>
    <xf numFmtId="41" fontId="32" fillId="0" borderId="29" xfId="64" applyNumberFormat="1" applyFont="1" applyFill="1" applyBorder="1" applyAlignment="1">
      <alignment horizontal="center" vertical="center" wrapText="1"/>
    </xf>
    <xf numFmtId="41" fontId="32" fillId="0" borderId="30" xfId="64" applyNumberFormat="1" applyFont="1" applyFill="1" applyBorder="1" applyAlignment="1">
      <alignment horizontal="center" vertical="center" wrapText="1"/>
    </xf>
    <xf numFmtId="41" fontId="32" fillId="0" borderId="31" xfId="64" applyNumberFormat="1" applyFont="1" applyFill="1" applyBorder="1" applyAlignment="1">
      <alignment horizontal="center" vertical="center" wrapText="1"/>
    </xf>
    <xf numFmtId="0" fontId="32" fillId="22" borderId="21" xfId="0" applyNumberFormat="1" applyFont="1" applyFill="1" applyBorder="1" applyAlignment="1">
      <alignment horizontal="center" vertical="center" shrinkToFit="1"/>
    </xf>
    <xf numFmtId="0" fontId="32" fillId="22" borderId="19" xfId="0" applyNumberFormat="1" applyFont="1" applyFill="1" applyBorder="1" applyAlignment="1">
      <alignment horizontal="center" vertical="center" wrapText="1"/>
    </xf>
    <xf numFmtId="0" fontId="32" fillId="22" borderId="18" xfId="0" applyNumberFormat="1" applyFont="1" applyFill="1" applyBorder="1" applyAlignment="1">
      <alignment horizontal="center" vertical="center" shrinkToFit="1"/>
    </xf>
    <xf numFmtId="0" fontId="32" fillId="22" borderId="21" xfId="0" applyNumberFormat="1" applyFont="1" applyFill="1" applyBorder="1" applyAlignment="1">
      <alignment horizontal="center" vertical="center" wrapText="1"/>
    </xf>
    <xf numFmtId="0" fontId="32" fillId="0" borderId="19" xfId="0" applyNumberFormat="1" applyFont="1" applyBorder="1" applyAlignment="1">
      <alignment horizontal="right" vertical="center"/>
    </xf>
    <xf numFmtId="0" fontId="32" fillId="0" borderId="14" xfId="0" applyNumberFormat="1" applyFont="1" applyBorder="1" applyAlignment="1">
      <alignment horizontal="right" vertical="center"/>
    </xf>
    <xf numFmtId="0" fontId="32" fillId="0" borderId="18" xfId="0" applyNumberFormat="1" applyFont="1" applyBorder="1" applyAlignment="1">
      <alignment horizontal="right" vertical="center"/>
    </xf>
    <xf numFmtId="0" fontId="32" fillId="0" borderId="19" xfId="0" applyNumberFormat="1" applyFont="1" applyBorder="1" applyAlignment="1">
      <alignment horizontal="center" vertical="center"/>
    </xf>
    <xf numFmtId="0" fontId="32" fillId="0" borderId="14" xfId="0" applyNumberFormat="1" applyFont="1" applyBorder="1" applyAlignment="1">
      <alignment horizontal="center" vertical="center"/>
    </xf>
    <xf numFmtId="0" fontId="32" fillId="0" borderId="18" xfId="0" applyNumberFormat="1" applyFont="1" applyBorder="1" applyAlignment="1">
      <alignment horizontal="center" vertical="center"/>
    </xf>
    <xf numFmtId="0" fontId="32" fillId="26" borderId="19" xfId="0" applyNumberFormat="1" applyFont="1" applyFill="1" applyBorder="1" applyAlignment="1">
      <alignment horizontal="center" vertical="center" wrapText="1"/>
    </xf>
    <xf numFmtId="0" fontId="32" fillId="26" borderId="14" xfId="0" applyNumberFormat="1" applyFont="1" applyFill="1" applyBorder="1" applyAlignment="1">
      <alignment horizontal="center" vertical="center"/>
    </xf>
    <xf numFmtId="0" fontId="32" fillId="26" borderId="18" xfId="0" applyNumberFormat="1" applyFont="1" applyFill="1" applyBorder="1" applyAlignment="1">
      <alignment horizontal="center" vertical="center"/>
    </xf>
    <xf numFmtId="0" fontId="32" fillId="26" borderId="19" xfId="0" applyNumberFormat="1" applyFont="1" applyFill="1" applyBorder="1" applyAlignment="1">
      <alignment horizontal="center" vertical="center"/>
    </xf>
    <xf numFmtId="0" fontId="39" fillId="0" borderId="0" xfId="0" applyNumberFormat="1" applyFont="1" applyAlignment="1">
      <alignment horizontal="center"/>
    </xf>
    <xf numFmtId="0" fontId="40" fillId="0" borderId="24" xfId="0" applyNumberFormat="1" applyFont="1" applyBorder="1" applyAlignment="1">
      <alignment horizontal="left" vertical="center"/>
    </xf>
    <xf numFmtId="0" fontId="40" fillId="0" borderId="0" xfId="0" applyNumberFormat="1" applyFont="1" applyBorder="1" applyAlignment="1">
      <alignment horizontal="left" vertical="center"/>
    </xf>
    <xf numFmtId="0" fontId="48" fillId="0" borderId="24" xfId="0" applyNumberFormat="1" applyFont="1" applyBorder="1" applyAlignment="1">
      <alignment horizontal="right" vertical="center"/>
    </xf>
    <xf numFmtId="0" fontId="32" fillId="22" borderId="21" xfId="0" applyNumberFormat="1" applyFont="1" applyFill="1" applyBorder="1" applyAlignment="1">
      <alignment horizontal="center" vertical="center"/>
    </xf>
    <xf numFmtId="0" fontId="32" fillId="22" borderId="18" xfId="0" applyNumberFormat="1" applyFont="1" applyFill="1" applyBorder="1" applyAlignment="1">
      <alignment horizontal="center" vertical="center" wrapText="1"/>
    </xf>
    <xf numFmtId="0" fontId="32" fillId="0" borderId="19" xfId="0" applyNumberFormat="1" applyFont="1" applyBorder="1" applyAlignment="1">
      <alignment horizontal="center" vertical="center" wrapText="1"/>
    </xf>
    <xf numFmtId="0" fontId="32" fillId="0" borderId="14" xfId="0" applyNumberFormat="1" applyFont="1" applyBorder="1" applyAlignment="1">
      <alignment horizontal="center" vertical="center" wrapText="1"/>
    </xf>
    <xf numFmtId="0" fontId="32" fillId="0" borderId="18" xfId="0" applyNumberFormat="1" applyFont="1" applyBorder="1" applyAlignment="1">
      <alignment horizontal="center" vertical="center" wrapText="1"/>
    </xf>
    <xf numFmtId="14" fontId="32" fillId="0" borderId="19" xfId="0" applyNumberFormat="1" applyFont="1" applyBorder="1" applyAlignment="1">
      <alignment horizontal="center" vertical="center" wrapText="1"/>
    </xf>
    <xf numFmtId="14" fontId="32" fillId="0" borderId="14" xfId="0" applyNumberFormat="1" applyFont="1" applyBorder="1" applyAlignment="1">
      <alignment horizontal="center" vertical="center" wrapText="1"/>
    </xf>
    <xf numFmtId="14" fontId="32" fillId="0" borderId="18" xfId="0" applyNumberFormat="1" applyFont="1" applyBorder="1" applyAlignment="1">
      <alignment horizontal="center" vertical="center" wrapText="1"/>
    </xf>
    <xf numFmtId="0" fontId="32" fillId="0" borderId="35" xfId="0" applyNumberFormat="1" applyFont="1" applyBorder="1" applyAlignment="1">
      <alignment horizontal="left" vertical="center"/>
    </xf>
    <xf numFmtId="0" fontId="47" fillId="0" borderId="0" xfId="0" applyNumberFormat="1" applyFont="1" applyAlignment="1">
      <alignment horizontal="left"/>
    </xf>
    <xf numFmtId="0" fontId="0" fillId="0" borderId="0" xfId="0" applyNumberFormat="1" applyBorder="1" applyAlignment="1">
      <alignment horizontal="right"/>
    </xf>
    <xf numFmtId="0" fontId="0" fillId="0" borderId="0" xfId="0" applyNumberFormat="1" applyFont="1" applyBorder="1" applyAlignment="1">
      <alignment horizontal="right"/>
    </xf>
    <xf numFmtId="0" fontId="49" fillId="0" borderId="33" xfId="0" applyNumberFormat="1" applyFont="1" applyBorder="1" applyAlignment="1">
      <alignment horizontal="left" vertical="center"/>
    </xf>
    <xf numFmtId="0" fontId="50" fillId="0" borderId="1" xfId="0" applyNumberFormat="1" applyFont="1" applyBorder="1" applyAlignment="1">
      <alignment horizontal="left" vertical="center"/>
    </xf>
    <xf numFmtId="0" fontId="50" fillId="0" borderId="36" xfId="0" applyNumberFormat="1" applyFont="1" applyBorder="1" applyAlignment="1">
      <alignment horizontal="left" vertical="center"/>
    </xf>
    <xf numFmtId="0" fontId="47" fillId="0" borderId="0" xfId="0" applyNumberFormat="1" applyFont="1" applyAlignment="1">
      <alignment horizontal="center" vertical="center"/>
    </xf>
    <xf numFmtId="41" fontId="42" fillId="0" borderId="37" xfId="64" applyNumberFormat="1" applyFont="1" applyFill="1" applyBorder="1" applyAlignment="1">
      <alignment horizontal="center" vertical="center"/>
    </xf>
    <xf numFmtId="41" fontId="42" fillId="0" borderId="2" xfId="64" applyNumberFormat="1" applyFont="1" applyFill="1" applyBorder="1" applyAlignment="1">
      <alignment horizontal="center" vertical="center"/>
    </xf>
    <xf numFmtId="41" fontId="42" fillId="0" borderId="31" xfId="64" applyNumberFormat="1" applyFont="1" applyFill="1" applyBorder="1" applyAlignment="1">
      <alignment horizontal="center" vertical="center"/>
    </xf>
  </cellXfs>
  <cellStyles count="83">
    <cellStyle name="20% - 강조색1" xfId="1" builtinId="30" customBuiltin="1"/>
    <cellStyle name="20% - 강조색2" xfId="2" builtinId="34" customBuiltin="1"/>
    <cellStyle name="20% - 강조색3" xfId="3" builtinId="38" customBuiltin="1"/>
    <cellStyle name="20% - 강조색4" xfId="4" builtinId="42" customBuiltin="1"/>
    <cellStyle name="20% - 강조색5" xfId="5" builtinId="46" customBuiltin="1"/>
    <cellStyle name="20% - 강조색6" xfId="6" builtinId="50" customBuiltin="1"/>
    <cellStyle name="40% - 강조색1" xfId="7" builtinId="31" customBuiltin="1"/>
    <cellStyle name="40% - 강조색2" xfId="8" builtinId="35" customBuiltin="1"/>
    <cellStyle name="40% - 강조색3" xfId="9" builtinId="39" customBuiltin="1"/>
    <cellStyle name="40% - 강조색4" xfId="10" builtinId="43" customBuiltin="1"/>
    <cellStyle name="40% - 강조색5" xfId="11" builtinId="47" customBuiltin="1"/>
    <cellStyle name="40% - 강조색6" xfId="12" builtinId="51" customBuiltin="1"/>
    <cellStyle name="60% - 강조색1" xfId="13" builtinId="32" customBuiltin="1"/>
    <cellStyle name="60% - 강조색2" xfId="14" builtinId="36" customBuiltin="1"/>
    <cellStyle name="60% - 강조색3" xfId="15" builtinId="40" customBuiltin="1"/>
    <cellStyle name="60% - 강조색4" xfId="16" builtinId="44" customBuiltin="1"/>
    <cellStyle name="60% - 강조색5" xfId="17" builtinId="48" customBuiltin="1"/>
    <cellStyle name="60% - 강조색6" xfId="18" builtinId="52" customBuiltin="1"/>
    <cellStyle name="A¨­￠￢￠O [0]_INQUIRY ￠?￥i¨u¡AAⓒ￢Aⓒª " xfId="19"/>
    <cellStyle name="A¨­￠￢￠O_INQUIRY ￠?￥i¨u¡AAⓒ￢Aⓒª " xfId="20"/>
    <cellStyle name="AeE­ [0]_AMT " xfId="21"/>
    <cellStyle name="AeE­_AMT " xfId="22"/>
    <cellStyle name="AeE¡ⓒ [0]_INQUIRY ￠?￥i¨u¡AAⓒ￢Aⓒª " xfId="23"/>
    <cellStyle name="AeE¡ⓒ_INQUIRY ￠?￥i¨u¡AAⓒ￢Aⓒª " xfId="24"/>
    <cellStyle name="AÞ¸¶ [0]_AN°y(1.25) " xfId="25"/>
    <cellStyle name="AÞ¸¶_AN°y(1.25) " xfId="26"/>
    <cellStyle name="C¡IA¨ª_¡ic¨u¡A¨￢I¨￢¡Æ AN¡Æe " xfId="27"/>
    <cellStyle name="C￥AØ_¿μ¾÷CoE² " xfId="28"/>
    <cellStyle name="Comma [0]_ SG&amp;A Bridge " xfId="29"/>
    <cellStyle name="Comma_ SG&amp;A Bridge " xfId="30"/>
    <cellStyle name="Comma0" xfId="31"/>
    <cellStyle name="Curren?_x0012_퐀_x0017_?" xfId="32"/>
    <cellStyle name="Currency [0]_ SG&amp;A Bridge " xfId="33"/>
    <cellStyle name="Currency_ SG&amp;A Bridge " xfId="34"/>
    <cellStyle name="Currency0" xfId="35"/>
    <cellStyle name="Date" xfId="36"/>
    <cellStyle name="Fixed" xfId="37"/>
    <cellStyle name="Header1" xfId="38"/>
    <cellStyle name="Header2" xfId="39"/>
    <cellStyle name="Heading 1" xfId="40"/>
    <cellStyle name="Heading 2" xfId="41"/>
    <cellStyle name="Normal_ SG&amp;A Bridge " xfId="42"/>
    <cellStyle name="Percent [2]" xfId="43"/>
    <cellStyle name="subhead" xfId="44"/>
    <cellStyle name="Total" xfId="45"/>
    <cellStyle name="강조색1" xfId="46" builtinId="29" customBuiltin="1"/>
    <cellStyle name="강조색2" xfId="47" builtinId="33" customBuiltin="1"/>
    <cellStyle name="강조색3" xfId="48" builtinId="37" customBuiltin="1"/>
    <cellStyle name="강조색4" xfId="49" builtinId="41" customBuiltin="1"/>
    <cellStyle name="강조색5" xfId="50" builtinId="45" customBuiltin="1"/>
    <cellStyle name="강조색6" xfId="51" builtinId="49" customBuiltin="1"/>
    <cellStyle name="경고문" xfId="52" builtinId="11" customBuiltin="1"/>
    <cellStyle name="계산" xfId="53" builtinId="22" customBuiltin="1"/>
    <cellStyle name="나쁨" xfId="54" builtinId="27" customBuiltin="1"/>
    <cellStyle name="똿뗦먛귟 [0.00]_PRODUCT DETAIL Q1" xfId="55"/>
    <cellStyle name="똿뗦먛귟_PRODUCT DETAIL Q1" xfId="56"/>
    <cellStyle name="메모" xfId="57" builtinId="10" customBuiltin="1"/>
    <cellStyle name="믅됞 [0.00]_PRODUCT DETAIL Q1" xfId="58"/>
    <cellStyle name="믅됞_PRODUCT DETAIL Q1" xfId="59"/>
    <cellStyle name="보통" xfId="60" builtinId="28" customBuiltin="1"/>
    <cellStyle name="뷭?_BOOKSHIP" xfId="61"/>
    <cellStyle name="설명 텍스트" xfId="62" builtinId="53" customBuiltin="1"/>
    <cellStyle name="셀 확인" xfId="63" builtinId="23" customBuiltin="1"/>
    <cellStyle name="쉼표 [0]" xfId="64" builtinId="6"/>
    <cellStyle name="쉼표 [0] 2" xfId="65"/>
    <cellStyle name="스타일 1" xfId="66"/>
    <cellStyle name="연결된 셀" xfId="67" builtinId="24" customBuiltin="1"/>
    <cellStyle name="요약" xfId="68" builtinId="25" customBuiltin="1"/>
    <cellStyle name="입력" xfId="69" builtinId="20" customBuiltin="1"/>
    <cellStyle name="제목" xfId="70" builtinId="15" customBuiltin="1"/>
    <cellStyle name="제목 1" xfId="71" builtinId="16" customBuiltin="1"/>
    <cellStyle name="제목 2" xfId="72" builtinId="17" customBuiltin="1"/>
    <cellStyle name="제목 3" xfId="73" builtinId="18" customBuiltin="1"/>
    <cellStyle name="제목 4" xfId="74" builtinId="19" customBuiltin="1"/>
    <cellStyle name="좋음" xfId="75" builtinId="26" customBuiltin="1"/>
    <cellStyle name="출력" xfId="76" builtinId="21" customBuiltin="1"/>
    <cellStyle name="콤마 [0]_ 견적기준 FLOW " xfId="77"/>
    <cellStyle name="콤마_ 견적기준 FLOW " xfId="78"/>
    <cellStyle name="표준" xfId="0" builtinId="0"/>
    <cellStyle name="표준 2" xfId="79"/>
    <cellStyle name="표준_kc-elec system check list" xfId="80"/>
    <cellStyle name="표준_입소자명단" xfId="81"/>
    <cellStyle name="하이퍼링크 2" xfId="8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emf"/><Relationship Id="rId2" Type="http://schemas.openxmlformats.org/officeDocument/2006/relationships/image" Target="../media/image8.emf"/><Relationship Id="rId1" Type="http://schemas.openxmlformats.org/officeDocument/2006/relationships/image" Target="../media/image7.emf"/><Relationship Id="rId6" Type="http://schemas.openxmlformats.org/officeDocument/2006/relationships/image" Target="../media/image12.emf"/><Relationship Id="rId5" Type="http://schemas.openxmlformats.org/officeDocument/2006/relationships/image" Target="../media/image11.emf"/><Relationship Id="rId4" Type="http://schemas.openxmlformats.org/officeDocument/2006/relationships/image" Target="../media/image10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371475</xdr:colOff>
      <xdr:row>1</xdr:row>
      <xdr:rowOff>228600</xdr:rowOff>
    </xdr:to>
    <xdr:pic>
      <xdr:nvPicPr>
        <xdr:cNvPr id="1159" name="Object 1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0050"/>
          <a:ext cx="91440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371475</xdr:colOff>
      <xdr:row>1</xdr:row>
      <xdr:rowOff>228600</xdr:rowOff>
    </xdr:to>
    <xdr:pic>
      <xdr:nvPicPr>
        <xdr:cNvPr id="1160" name="Object 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400050"/>
          <a:ext cx="91440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371475</xdr:colOff>
      <xdr:row>1</xdr:row>
      <xdr:rowOff>228600</xdr:rowOff>
    </xdr:to>
    <xdr:pic>
      <xdr:nvPicPr>
        <xdr:cNvPr id="1161" name="Object 3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0" y="400050"/>
          <a:ext cx="91440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371475</xdr:colOff>
      <xdr:row>1</xdr:row>
      <xdr:rowOff>228600</xdr:rowOff>
    </xdr:to>
    <xdr:pic>
      <xdr:nvPicPr>
        <xdr:cNvPr id="1162" name="Object 4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0" y="400050"/>
          <a:ext cx="91440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371475</xdr:colOff>
      <xdr:row>1</xdr:row>
      <xdr:rowOff>228600</xdr:rowOff>
    </xdr:to>
    <xdr:pic>
      <xdr:nvPicPr>
        <xdr:cNvPr id="1163" name="Object 5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0" y="400050"/>
          <a:ext cx="91440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371475</xdr:colOff>
      <xdr:row>1</xdr:row>
      <xdr:rowOff>228600</xdr:rowOff>
    </xdr:to>
    <xdr:pic>
      <xdr:nvPicPr>
        <xdr:cNvPr id="1164" name="Object 6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0" y="400050"/>
          <a:ext cx="91440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180975</xdr:colOff>
      <xdr:row>1</xdr:row>
      <xdr:rowOff>228600</xdr:rowOff>
    </xdr:to>
    <xdr:pic>
      <xdr:nvPicPr>
        <xdr:cNvPr id="2182" name="Picture 1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323850"/>
          <a:ext cx="914400" cy="22860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180975</xdr:colOff>
      <xdr:row>1</xdr:row>
      <xdr:rowOff>228600</xdr:rowOff>
    </xdr:to>
    <xdr:pic>
      <xdr:nvPicPr>
        <xdr:cNvPr id="2183" name="Picture 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1950" y="323850"/>
          <a:ext cx="914400" cy="22860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180975</xdr:colOff>
      <xdr:row>1</xdr:row>
      <xdr:rowOff>228600</xdr:rowOff>
    </xdr:to>
    <xdr:pic>
      <xdr:nvPicPr>
        <xdr:cNvPr id="2184" name="Picture 3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1950" y="323850"/>
          <a:ext cx="914400" cy="22860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180975</xdr:colOff>
      <xdr:row>1</xdr:row>
      <xdr:rowOff>228600</xdr:rowOff>
    </xdr:to>
    <xdr:pic>
      <xdr:nvPicPr>
        <xdr:cNvPr id="2185" name="Picture 4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61950" y="323850"/>
          <a:ext cx="914400" cy="22860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180975</xdr:colOff>
      <xdr:row>1</xdr:row>
      <xdr:rowOff>228600</xdr:rowOff>
    </xdr:to>
    <xdr:pic>
      <xdr:nvPicPr>
        <xdr:cNvPr id="2186" name="Picture 5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61950" y="323850"/>
          <a:ext cx="914400" cy="22860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180975</xdr:colOff>
      <xdr:row>1</xdr:row>
      <xdr:rowOff>228600</xdr:rowOff>
    </xdr:to>
    <xdr:pic>
      <xdr:nvPicPr>
        <xdr:cNvPr id="2187" name="Picture 6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61950" y="323850"/>
          <a:ext cx="914400" cy="22860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67"/>
  <sheetViews>
    <sheetView tabSelected="1" zoomScale="85" zoomScaleSheetLayoutView="75" workbookViewId="0">
      <selection sqref="A1:J1"/>
    </sheetView>
  </sheetViews>
  <sheetFormatPr defaultRowHeight="13.5"/>
  <cols>
    <col min="1" max="1" width="6.33203125" style="31" customWidth="1"/>
    <col min="2" max="2" width="7" style="31" customWidth="1"/>
    <col min="3" max="3" width="12.77734375" style="31" customWidth="1"/>
    <col min="4" max="4" width="11.77734375" style="31" customWidth="1"/>
    <col min="5" max="5" width="13.5546875" style="31" customWidth="1"/>
    <col min="6" max="6" width="14.44140625" style="31" customWidth="1"/>
    <col min="7" max="7" width="15.21875" style="31" customWidth="1"/>
    <col min="8" max="8" width="11.33203125" style="31" customWidth="1"/>
    <col min="9" max="9" width="16.33203125" style="31" customWidth="1"/>
    <col min="10" max="10" width="14.77734375" style="31" customWidth="1"/>
    <col min="11" max="11" width="8.88671875" style="31" customWidth="1"/>
    <col min="12" max="12" width="8.88671875" style="32" customWidth="1"/>
    <col min="13" max="16384" width="8.88671875" style="31"/>
  </cols>
  <sheetData>
    <row r="1" spans="1:12" s="27" customFormat="1" ht="31.5" customHeight="1">
      <c r="A1" s="107" t="s">
        <v>71</v>
      </c>
      <c r="B1" s="107"/>
      <c r="C1" s="107"/>
      <c r="D1" s="107"/>
      <c r="E1" s="107"/>
      <c r="F1" s="107"/>
      <c r="G1" s="107"/>
      <c r="H1" s="107"/>
      <c r="I1" s="107"/>
      <c r="J1" s="107"/>
      <c r="L1" s="28"/>
    </row>
    <row r="2" spans="1:12" s="27" customFormat="1" ht="46.5" customHeight="1">
      <c r="A2" s="15"/>
      <c r="B2" s="15"/>
      <c r="C2" s="15"/>
      <c r="D2" s="15"/>
      <c r="E2" s="15"/>
      <c r="F2" s="15"/>
      <c r="G2" s="15"/>
      <c r="H2" s="15"/>
      <c r="I2" s="15"/>
      <c r="J2" s="15"/>
      <c r="L2" s="28"/>
    </row>
    <row r="3" spans="1:12" s="27" customFormat="1" ht="16.5" customHeight="1">
      <c r="A3" s="108" t="s">
        <v>52</v>
      </c>
      <c r="B3" s="108"/>
      <c r="C3" s="108"/>
      <c r="D3" s="108"/>
      <c r="E3" s="39"/>
      <c r="F3" s="39"/>
      <c r="H3" s="105" t="s">
        <v>13</v>
      </c>
      <c r="I3" s="105"/>
      <c r="J3" s="106"/>
      <c r="L3" s="28"/>
    </row>
    <row r="4" spans="1:12" s="27" customFormat="1" ht="30" customHeight="1">
      <c r="A4" s="109"/>
      <c r="B4" s="110"/>
      <c r="C4" s="33" t="s">
        <v>35</v>
      </c>
      <c r="D4" s="33" t="s">
        <v>50</v>
      </c>
      <c r="E4" s="33" t="s">
        <v>34</v>
      </c>
      <c r="F4" s="33" t="s">
        <v>45</v>
      </c>
      <c r="G4" s="33" t="s">
        <v>40</v>
      </c>
      <c r="H4" s="65" t="s">
        <v>59</v>
      </c>
      <c r="I4" s="65" t="s">
        <v>11</v>
      </c>
      <c r="J4" s="66" t="s">
        <v>24</v>
      </c>
      <c r="K4" s="28"/>
    </row>
    <row r="5" spans="1:12" s="27" customFormat="1" ht="28.5" customHeight="1">
      <c r="A5" s="101" t="s">
        <v>61</v>
      </c>
      <c r="B5" s="102"/>
      <c r="C5" s="36" t="s">
        <v>60</v>
      </c>
      <c r="D5" s="29">
        <f t="shared" ref="D5:I5" si="0">SUM(D6:D12)</f>
        <v>0</v>
      </c>
      <c r="E5" s="29">
        <f t="shared" si="0"/>
        <v>0</v>
      </c>
      <c r="F5" s="29">
        <f t="shared" si="0"/>
        <v>0</v>
      </c>
      <c r="G5" s="29">
        <f t="shared" si="0"/>
        <v>0</v>
      </c>
      <c r="H5" s="67">
        <f t="shared" si="0"/>
        <v>0</v>
      </c>
      <c r="I5" s="68">
        <f t="shared" si="0"/>
        <v>0</v>
      </c>
      <c r="J5" s="69"/>
      <c r="K5" s="28"/>
    </row>
    <row r="6" spans="1:12" s="27" customFormat="1" ht="18" customHeight="1">
      <c r="A6" s="103" t="s">
        <v>57</v>
      </c>
      <c r="B6" s="104"/>
      <c r="C6" s="30"/>
      <c r="D6" s="30"/>
      <c r="E6" s="30"/>
      <c r="F6" s="30"/>
      <c r="G6" s="30"/>
      <c r="H6" s="70"/>
      <c r="I6" s="71">
        <f t="shared" ref="I6:I12" si="1">SUM(D6:H6)</f>
        <v>0</v>
      </c>
      <c r="J6" s="72"/>
      <c r="K6" s="28"/>
    </row>
    <row r="7" spans="1:12" s="27" customFormat="1" ht="17.25" customHeight="1">
      <c r="A7" s="103" t="s">
        <v>27</v>
      </c>
      <c r="B7" s="104"/>
      <c r="C7" s="30"/>
      <c r="D7" s="30"/>
      <c r="E7" s="30"/>
      <c r="F7" s="30"/>
      <c r="G7" s="30"/>
      <c r="H7" s="70"/>
      <c r="I7" s="71">
        <f t="shared" si="1"/>
        <v>0</v>
      </c>
      <c r="J7" s="72"/>
      <c r="K7" s="28"/>
    </row>
    <row r="8" spans="1:12" s="27" customFormat="1" ht="17.25" customHeight="1">
      <c r="A8" s="111" t="s">
        <v>27</v>
      </c>
      <c r="B8" s="112"/>
      <c r="C8" s="30"/>
      <c r="D8" s="30"/>
      <c r="E8" s="30"/>
      <c r="F8" s="30"/>
      <c r="G8" s="30"/>
      <c r="H8" s="70"/>
      <c r="I8" s="71">
        <f t="shared" si="1"/>
        <v>0</v>
      </c>
      <c r="J8" s="72"/>
      <c r="K8" s="28"/>
    </row>
    <row r="9" spans="1:12" s="27" customFormat="1" ht="17.25" customHeight="1">
      <c r="A9" s="113" t="s">
        <v>27</v>
      </c>
      <c r="B9" s="114"/>
      <c r="C9" s="30"/>
      <c r="D9" s="30"/>
      <c r="E9" s="30"/>
      <c r="F9" s="30"/>
      <c r="G9" s="30"/>
      <c r="H9" s="70"/>
      <c r="I9" s="71">
        <f t="shared" si="1"/>
        <v>0</v>
      </c>
      <c r="J9" s="72"/>
      <c r="K9" s="28"/>
    </row>
    <row r="10" spans="1:12" s="27" customFormat="1" ht="17.25" customHeight="1">
      <c r="A10" s="113" t="s">
        <v>23</v>
      </c>
      <c r="B10" s="114"/>
      <c r="C10" s="30"/>
      <c r="D10" s="30"/>
      <c r="E10" s="30"/>
      <c r="F10" s="30"/>
      <c r="G10" s="30"/>
      <c r="H10" s="70"/>
      <c r="I10" s="71">
        <f t="shared" si="1"/>
        <v>0</v>
      </c>
      <c r="J10" s="72"/>
      <c r="K10" s="28"/>
    </row>
    <row r="11" spans="1:12" s="27" customFormat="1" ht="17.25" customHeight="1">
      <c r="A11" s="113" t="s">
        <v>17</v>
      </c>
      <c r="B11" s="114"/>
      <c r="C11" s="30"/>
      <c r="D11" s="30"/>
      <c r="E11" s="30"/>
      <c r="F11" s="30"/>
      <c r="G11" s="30"/>
      <c r="H11" s="70"/>
      <c r="I11" s="71">
        <f t="shared" si="1"/>
        <v>0</v>
      </c>
      <c r="J11" s="72"/>
      <c r="K11" s="28"/>
    </row>
    <row r="12" spans="1:12" s="27" customFormat="1" ht="17.25" customHeight="1">
      <c r="A12" s="113" t="s">
        <v>48</v>
      </c>
      <c r="B12" s="114"/>
      <c r="C12" s="30"/>
      <c r="D12" s="30"/>
      <c r="E12" s="30"/>
      <c r="F12" s="30"/>
      <c r="G12" s="30"/>
      <c r="H12" s="73"/>
      <c r="I12" s="71">
        <f t="shared" si="1"/>
        <v>0</v>
      </c>
      <c r="J12" s="74"/>
      <c r="K12" s="28"/>
    </row>
    <row r="13" spans="1:12" s="27" customFormat="1" ht="18.75" customHeight="1">
      <c r="A13" s="75" t="s">
        <v>5</v>
      </c>
      <c r="B13" s="38"/>
      <c r="C13" s="38"/>
      <c r="D13" s="38"/>
      <c r="E13" s="38"/>
      <c r="F13" s="38"/>
      <c r="G13" s="38"/>
      <c r="H13" s="38"/>
      <c r="I13" s="38"/>
      <c r="J13" s="38"/>
      <c r="L13" s="28"/>
    </row>
    <row r="14" spans="1:12" s="27" customFormat="1">
      <c r="L14" s="28"/>
    </row>
    <row r="15" spans="1:12" s="27" customFormat="1">
      <c r="L15" s="28"/>
    </row>
    <row r="16" spans="1:12" s="27" customFormat="1">
      <c r="L16" s="28"/>
    </row>
    <row r="17" spans="12:12" s="27" customFormat="1">
      <c r="L17" s="28"/>
    </row>
    <row r="18" spans="12:12" s="27" customFormat="1">
      <c r="L18" s="28"/>
    </row>
    <row r="19" spans="12:12" s="27" customFormat="1">
      <c r="L19" s="28"/>
    </row>
    <row r="20" spans="12:12" s="27" customFormat="1">
      <c r="L20" s="28"/>
    </row>
    <row r="21" spans="12:12" s="27" customFormat="1">
      <c r="L21" s="28"/>
    </row>
    <row r="22" spans="12:12" s="27" customFormat="1">
      <c r="L22" s="28"/>
    </row>
    <row r="23" spans="12:12" s="27" customFormat="1">
      <c r="L23" s="28"/>
    </row>
    <row r="24" spans="12:12" s="27" customFormat="1">
      <c r="L24" s="28"/>
    </row>
    <row r="25" spans="12:12" s="27" customFormat="1">
      <c r="L25" s="28"/>
    </row>
    <row r="26" spans="12:12" s="27" customFormat="1">
      <c r="L26" s="28"/>
    </row>
    <row r="27" spans="12:12" s="27" customFormat="1">
      <c r="L27" s="28"/>
    </row>
    <row r="28" spans="12:12" s="27" customFormat="1">
      <c r="L28" s="28"/>
    </row>
    <row r="29" spans="12:12" s="27" customFormat="1">
      <c r="L29" s="28"/>
    </row>
    <row r="30" spans="12:12" s="27" customFormat="1">
      <c r="L30" s="28"/>
    </row>
    <row r="31" spans="12:12" s="27" customFormat="1">
      <c r="L31" s="28"/>
    </row>
    <row r="32" spans="12:12" s="27" customFormat="1">
      <c r="L32" s="28"/>
    </row>
    <row r="33" spans="12:12" s="27" customFormat="1">
      <c r="L33" s="28"/>
    </row>
    <row r="34" spans="12:12" s="27" customFormat="1">
      <c r="L34" s="28"/>
    </row>
    <row r="35" spans="12:12" s="27" customFormat="1">
      <c r="L35" s="28"/>
    </row>
    <row r="36" spans="12:12" s="27" customFormat="1">
      <c r="L36" s="28"/>
    </row>
    <row r="37" spans="12:12" s="27" customFormat="1">
      <c r="L37" s="28"/>
    </row>
    <row r="38" spans="12:12" s="27" customFormat="1">
      <c r="L38" s="28"/>
    </row>
    <row r="39" spans="12:12" s="27" customFormat="1">
      <c r="L39" s="28"/>
    </row>
    <row r="40" spans="12:12" s="27" customFormat="1">
      <c r="L40" s="28"/>
    </row>
    <row r="41" spans="12:12" s="27" customFormat="1">
      <c r="L41" s="28"/>
    </row>
    <row r="42" spans="12:12" s="27" customFormat="1">
      <c r="L42" s="28"/>
    </row>
    <row r="43" spans="12:12" s="27" customFormat="1">
      <c r="L43" s="28"/>
    </row>
    <row r="44" spans="12:12" s="27" customFormat="1">
      <c r="L44" s="28"/>
    </row>
    <row r="45" spans="12:12" s="27" customFormat="1">
      <c r="L45" s="28"/>
    </row>
    <row r="46" spans="12:12" s="27" customFormat="1">
      <c r="L46" s="28"/>
    </row>
    <row r="47" spans="12:12" s="27" customFormat="1">
      <c r="L47" s="28"/>
    </row>
    <row r="48" spans="12:12" s="27" customFormat="1">
      <c r="L48" s="28"/>
    </row>
    <row r="49" spans="12:12" s="27" customFormat="1">
      <c r="L49" s="28"/>
    </row>
    <row r="50" spans="12:12" s="27" customFormat="1">
      <c r="L50" s="28"/>
    </row>
    <row r="51" spans="12:12" s="27" customFormat="1">
      <c r="L51" s="28"/>
    </row>
    <row r="52" spans="12:12" s="27" customFormat="1">
      <c r="L52" s="28"/>
    </row>
    <row r="53" spans="12:12" s="27" customFormat="1">
      <c r="L53" s="28"/>
    </row>
    <row r="54" spans="12:12" s="27" customFormat="1">
      <c r="L54" s="28"/>
    </row>
    <row r="55" spans="12:12" s="27" customFormat="1">
      <c r="L55" s="28"/>
    </row>
    <row r="56" spans="12:12" s="27" customFormat="1">
      <c r="L56" s="28"/>
    </row>
    <row r="57" spans="12:12" s="27" customFormat="1">
      <c r="L57" s="28"/>
    </row>
    <row r="58" spans="12:12" s="27" customFormat="1">
      <c r="L58" s="28"/>
    </row>
    <row r="59" spans="12:12" s="27" customFormat="1">
      <c r="L59" s="28"/>
    </row>
    <row r="60" spans="12:12" s="27" customFormat="1">
      <c r="L60" s="28"/>
    </row>
    <row r="61" spans="12:12" s="27" customFormat="1">
      <c r="L61" s="28"/>
    </row>
    <row r="62" spans="12:12" s="27" customFormat="1">
      <c r="L62" s="28"/>
    </row>
    <row r="63" spans="12:12" s="27" customFormat="1">
      <c r="L63" s="28"/>
    </row>
    <row r="64" spans="12:12" s="27" customFormat="1">
      <c r="L64" s="28"/>
    </row>
    <row r="65" spans="12:12" s="27" customFormat="1">
      <c r="L65" s="28"/>
    </row>
    <row r="66" spans="12:12" s="27" customFormat="1">
      <c r="L66" s="28"/>
    </row>
    <row r="67" spans="12:12" s="27" customFormat="1">
      <c r="L67" s="28"/>
    </row>
    <row r="68" spans="12:12" s="27" customFormat="1">
      <c r="L68" s="28"/>
    </row>
    <row r="69" spans="12:12" s="27" customFormat="1">
      <c r="L69" s="28"/>
    </row>
    <row r="70" spans="12:12" s="27" customFormat="1">
      <c r="L70" s="28"/>
    </row>
    <row r="71" spans="12:12" s="27" customFormat="1">
      <c r="L71" s="28"/>
    </row>
    <row r="72" spans="12:12" s="27" customFormat="1">
      <c r="L72" s="28"/>
    </row>
    <row r="73" spans="12:12" s="27" customFormat="1">
      <c r="L73" s="28"/>
    </row>
    <row r="74" spans="12:12" s="27" customFormat="1">
      <c r="L74" s="28"/>
    </row>
    <row r="75" spans="12:12" s="27" customFormat="1">
      <c r="L75" s="28"/>
    </row>
    <row r="76" spans="12:12" s="27" customFormat="1">
      <c r="L76" s="28"/>
    </row>
    <row r="77" spans="12:12" s="27" customFormat="1">
      <c r="L77" s="28"/>
    </row>
    <row r="78" spans="12:12" s="27" customFormat="1">
      <c r="L78" s="28"/>
    </row>
    <row r="79" spans="12:12" s="27" customFormat="1">
      <c r="L79" s="28"/>
    </row>
    <row r="80" spans="12:12" s="27" customFormat="1">
      <c r="L80" s="28"/>
    </row>
    <row r="81" spans="12:12" s="27" customFormat="1">
      <c r="L81" s="28"/>
    </row>
    <row r="82" spans="12:12" s="27" customFormat="1">
      <c r="L82" s="28"/>
    </row>
    <row r="83" spans="12:12" s="27" customFormat="1">
      <c r="L83" s="28"/>
    </row>
    <row r="84" spans="12:12" s="27" customFormat="1">
      <c r="L84" s="28"/>
    </row>
    <row r="85" spans="12:12" s="27" customFormat="1">
      <c r="L85" s="28"/>
    </row>
    <row r="86" spans="12:12" s="27" customFormat="1">
      <c r="L86" s="28"/>
    </row>
    <row r="87" spans="12:12" s="27" customFormat="1">
      <c r="L87" s="28"/>
    </row>
    <row r="88" spans="12:12" s="27" customFormat="1">
      <c r="L88" s="28"/>
    </row>
    <row r="89" spans="12:12" s="27" customFormat="1">
      <c r="L89" s="28"/>
    </row>
    <row r="90" spans="12:12" s="27" customFormat="1">
      <c r="L90" s="28"/>
    </row>
    <row r="91" spans="12:12" s="27" customFormat="1">
      <c r="L91" s="28"/>
    </row>
    <row r="92" spans="12:12" s="27" customFormat="1">
      <c r="L92" s="28"/>
    </row>
    <row r="93" spans="12:12" s="27" customFormat="1">
      <c r="L93" s="28"/>
    </row>
    <row r="94" spans="12:12" s="27" customFormat="1">
      <c r="L94" s="28"/>
    </row>
    <row r="95" spans="12:12" s="27" customFormat="1">
      <c r="L95" s="28"/>
    </row>
    <row r="96" spans="12:12" s="27" customFormat="1">
      <c r="L96" s="28"/>
    </row>
    <row r="97" spans="12:12" s="27" customFormat="1">
      <c r="L97" s="28"/>
    </row>
    <row r="98" spans="12:12" s="27" customFormat="1">
      <c r="L98" s="28"/>
    </row>
    <row r="99" spans="12:12" s="27" customFormat="1">
      <c r="L99" s="28"/>
    </row>
    <row r="100" spans="12:12" s="27" customFormat="1">
      <c r="L100" s="28"/>
    </row>
    <row r="101" spans="12:12" s="27" customFormat="1">
      <c r="L101" s="28"/>
    </row>
    <row r="102" spans="12:12" s="27" customFormat="1">
      <c r="L102" s="28"/>
    </row>
    <row r="103" spans="12:12" s="27" customFormat="1">
      <c r="L103" s="28"/>
    </row>
    <row r="104" spans="12:12" s="27" customFormat="1">
      <c r="L104" s="28"/>
    </row>
    <row r="105" spans="12:12" s="27" customFormat="1">
      <c r="L105" s="28"/>
    </row>
    <row r="106" spans="12:12" s="27" customFormat="1">
      <c r="L106" s="28"/>
    </row>
    <row r="107" spans="12:12" s="27" customFormat="1">
      <c r="L107" s="28"/>
    </row>
    <row r="108" spans="12:12" s="27" customFormat="1">
      <c r="L108" s="28"/>
    </row>
    <row r="109" spans="12:12" s="27" customFormat="1">
      <c r="L109" s="28"/>
    </row>
    <row r="110" spans="12:12" s="27" customFormat="1">
      <c r="L110" s="28"/>
    </row>
    <row r="111" spans="12:12" s="27" customFormat="1">
      <c r="L111" s="28"/>
    </row>
    <row r="112" spans="12:12" s="27" customFormat="1">
      <c r="L112" s="28"/>
    </row>
    <row r="113" spans="12:12" s="27" customFormat="1">
      <c r="L113" s="28"/>
    </row>
    <row r="114" spans="12:12" s="27" customFormat="1">
      <c r="L114" s="28"/>
    </row>
    <row r="115" spans="12:12" s="27" customFormat="1">
      <c r="L115" s="28"/>
    </row>
    <row r="116" spans="12:12" s="27" customFormat="1">
      <c r="L116" s="28"/>
    </row>
    <row r="117" spans="12:12" s="27" customFormat="1">
      <c r="L117" s="28"/>
    </row>
    <row r="118" spans="12:12" s="27" customFormat="1">
      <c r="L118" s="28"/>
    </row>
    <row r="119" spans="12:12" s="27" customFormat="1">
      <c r="L119" s="28"/>
    </row>
    <row r="120" spans="12:12" s="27" customFormat="1">
      <c r="L120" s="28"/>
    </row>
    <row r="121" spans="12:12" s="27" customFormat="1">
      <c r="L121" s="28"/>
    </row>
    <row r="122" spans="12:12" s="27" customFormat="1">
      <c r="L122" s="28"/>
    </row>
    <row r="123" spans="12:12" s="27" customFormat="1">
      <c r="L123" s="28"/>
    </row>
    <row r="124" spans="12:12" s="27" customFormat="1">
      <c r="L124" s="28"/>
    </row>
    <row r="125" spans="12:12" s="27" customFormat="1">
      <c r="L125" s="28"/>
    </row>
    <row r="126" spans="12:12" s="27" customFormat="1">
      <c r="L126" s="28"/>
    </row>
    <row r="127" spans="12:12" s="27" customFormat="1">
      <c r="L127" s="28"/>
    </row>
    <row r="128" spans="12:12" s="27" customFormat="1">
      <c r="L128" s="28"/>
    </row>
    <row r="129" spans="12:12" s="27" customFormat="1">
      <c r="L129" s="28"/>
    </row>
    <row r="130" spans="12:12" s="27" customFormat="1">
      <c r="L130" s="28"/>
    </row>
    <row r="131" spans="12:12" s="27" customFormat="1">
      <c r="L131" s="28"/>
    </row>
    <row r="132" spans="12:12" s="27" customFormat="1">
      <c r="L132" s="28"/>
    </row>
    <row r="133" spans="12:12" s="27" customFormat="1">
      <c r="L133" s="28"/>
    </row>
    <row r="134" spans="12:12" s="27" customFormat="1">
      <c r="L134" s="28"/>
    </row>
    <row r="135" spans="12:12" s="27" customFormat="1">
      <c r="L135" s="28"/>
    </row>
    <row r="136" spans="12:12" s="27" customFormat="1">
      <c r="L136" s="28"/>
    </row>
    <row r="137" spans="12:12" s="27" customFormat="1">
      <c r="L137" s="28"/>
    </row>
    <row r="138" spans="12:12" s="27" customFormat="1">
      <c r="L138" s="28"/>
    </row>
    <row r="139" spans="12:12" s="27" customFormat="1">
      <c r="L139" s="28"/>
    </row>
    <row r="140" spans="12:12" s="27" customFormat="1">
      <c r="L140" s="28"/>
    </row>
    <row r="141" spans="12:12" s="27" customFormat="1">
      <c r="L141" s="28"/>
    </row>
    <row r="142" spans="12:12" s="27" customFormat="1">
      <c r="L142" s="28"/>
    </row>
    <row r="143" spans="12:12" s="27" customFormat="1">
      <c r="L143" s="28"/>
    </row>
    <row r="144" spans="12:12" s="27" customFormat="1">
      <c r="L144" s="28"/>
    </row>
    <row r="145" spans="12:12" s="27" customFormat="1">
      <c r="L145" s="28"/>
    </row>
    <row r="146" spans="12:12" s="27" customFormat="1">
      <c r="L146" s="28"/>
    </row>
    <row r="147" spans="12:12" s="27" customFormat="1">
      <c r="L147" s="28"/>
    </row>
    <row r="148" spans="12:12" s="27" customFormat="1">
      <c r="L148" s="28"/>
    </row>
    <row r="149" spans="12:12" s="27" customFormat="1">
      <c r="L149" s="28"/>
    </row>
    <row r="150" spans="12:12" s="27" customFormat="1">
      <c r="L150" s="28"/>
    </row>
    <row r="151" spans="12:12" s="27" customFormat="1">
      <c r="L151" s="28"/>
    </row>
    <row r="152" spans="12:12" s="27" customFormat="1">
      <c r="L152" s="28"/>
    </row>
    <row r="153" spans="12:12" s="27" customFormat="1">
      <c r="L153" s="28"/>
    </row>
    <row r="154" spans="12:12" s="27" customFormat="1">
      <c r="L154" s="28"/>
    </row>
    <row r="155" spans="12:12" s="27" customFormat="1">
      <c r="L155" s="28"/>
    </row>
    <row r="156" spans="12:12" s="27" customFormat="1">
      <c r="L156" s="28"/>
    </row>
    <row r="157" spans="12:12" s="27" customFormat="1">
      <c r="L157" s="28"/>
    </row>
    <row r="158" spans="12:12" s="27" customFormat="1">
      <c r="L158" s="28"/>
    </row>
    <row r="159" spans="12:12" s="27" customFormat="1">
      <c r="L159" s="28"/>
    </row>
    <row r="160" spans="12:12" s="27" customFormat="1">
      <c r="L160" s="28"/>
    </row>
    <row r="161" spans="12:12" s="27" customFormat="1">
      <c r="L161" s="28"/>
    </row>
    <row r="162" spans="12:12" s="27" customFormat="1">
      <c r="L162" s="28"/>
    </row>
    <row r="163" spans="12:12" s="27" customFormat="1">
      <c r="L163" s="28"/>
    </row>
    <row r="164" spans="12:12" s="27" customFormat="1">
      <c r="L164" s="28"/>
    </row>
    <row r="165" spans="12:12" s="27" customFormat="1">
      <c r="L165" s="28"/>
    </row>
    <row r="166" spans="12:12" s="27" customFormat="1">
      <c r="L166" s="28"/>
    </row>
    <row r="167" spans="12:12" s="27" customFormat="1">
      <c r="L167" s="28"/>
    </row>
  </sheetData>
  <mergeCells count="12">
    <mergeCell ref="A8:B8"/>
    <mergeCell ref="A12:B12"/>
    <mergeCell ref="A6:B6"/>
    <mergeCell ref="A9:B9"/>
    <mergeCell ref="A11:B11"/>
    <mergeCell ref="A10:B10"/>
    <mergeCell ref="A5:B5"/>
    <mergeCell ref="A7:B7"/>
    <mergeCell ref="H3:J3"/>
    <mergeCell ref="A1:J1"/>
    <mergeCell ref="A3:D3"/>
    <mergeCell ref="A4:B4"/>
  </mergeCells>
  <phoneticPr fontId="57" type="noConversion"/>
  <printOptions horizontalCentered="1" verticalCentered="1"/>
  <pageMargins left="0.23597222566604614" right="0.23597222566604614" top="0.7086111307144165" bottom="0.6691666841506958" header="0.51138889789581299" footer="0.51138889789581299"/>
  <pageSetup paperSize="9" orientation="landscape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16"/>
  <sheetViews>
    <sheetView zoomScaleSheetLayoutView="75" workbookViewId="0">
      <selection activeCell="I4" sqref="I4:K4"/>
    </sheetView>
  </sheetViews>
  <sheetFormatPr defaultRowHeight="13.5"/>
  <cols>
    <col min="1" max="1" width="4.21875" customWidth="1"/>
    <col min="2" max="2" width="8.5546875" customWidth="1"/>
    <col min="3" max="3" width="5.6640625" customWidth="1"/>
    <col min="4" max="4" width="10" customWidth="1"/>
    <col min="5" max="5" width="5.109375" customWidth="1"/>
    <col min="6" max="6" width="7.33203125" customWidth="1"/>
    <col min="7" max="7" width="11.6640625" customWidth="1"/>
    <col min="8" max="8" width="13.109375" customWidth="1"/>
    <col min="9" max="9" width="15" customWidth="1"/>
    <col min="10" max="10" width="14.77734375" customWidth="1"/>
    <col min="11" max="11" width="6.21875" customWidth="1"/>
    <col min="12" max="12" width="8.88671875" customWidth="1"/>
    <col min="13" max="13" width="8.88671875" style="14" customWidth="1"/>
  </cols>
  <sheetData>
    <row r="1" spans="1:13" s="41" customFormat="1" ht="25.5">
      <c r="A1" s="129" t="s">
        <v>72</v>
      </c>
      <c r="B1" s="129"/>
      <c r="C1" s="129"/>
      <c r="D1" s="129"/>
      <c r="E1" s="129"/>
      <c r="F1" s="129"/>
      <c r="G1" s="129"/>
      <c r="H1" s="129"/>
      <c r="I1" s="129"/>
      <c r="J1" s="129"/>
      <c r="K1" s="40"/>
      <c r="M1" s="42"/>
    </row>
    <row r="2" spans="1:13" s="41" customFormat="1" ht="19.5" customHeight="1">
      <c r="C2" s="43"/>
      <c r="D2" s="43"/>
      <c r="E2" s="43"/>
      <c r="F2" s="43"/>
      <c r="G2" s="43"/>
      <c r="H2" s="43"/>
      <c r="I2" s="43"/>
      <c r="J2" s="43"/>
      <c r="K2" s="43"/>
      <c r="M2" s="42"/>
    </row>
    <row r="3" spans="1:13" s="41" customFormat="1" ht="21.75" customHeight="1">
      <c r="A3" s="130" t="s">
        <v>10</v>
      </c>
      <c r="B3" s="130"/>
      <c r="C3" s="130"/>
      <c r="D3" s="130"/>
      <c r="E3" s="130"/>
      <c r="F3" s="131"/>
      <c r="G3" s="131"/>
      <c r="H3" s="131"/>
      <c r="I3" s="44"/>
      <c r="J3" s="132" t="s">
        <v>73</v>
      </c>
      <c r="K3" s="132"/>
      <c r="M3" s="42"/>
    </row>
    <row r="4" spans="1:13" s="41" customFormat="1" ht="21" customHeight="1">
      <c r="A4" s="133" t="s">
        <v>55</v>
      </c>
      <c r="B4" s="115" t="s">
        <v>54</v>
      </c>
      <c r="C4" s="115" t="s">
        <v>35</v>
      </c>
      <c r="D4" s="115" t="s">
        <v>63</v>
      </c>
      <c r="E4" s="116" t="s">
        <v>24</v>
      </c>
      <c r="F4" s="116" t="s">
        <v>58</v>
      </c>
      <c r="G4" s="118" t="s">
        <v>42</v>
      </c>
      <c r="H4" s="118"/>
      <c r="I4" s="115" t="s">
        <v>6</v>
      </c>
      <c r="J4" s="115"/>
      <c r="K4" s="115"/>
      <c r="M4" s="42"/>
    </row>
    <row r="5" spans="1:13" s="41" customFormat="1" ht="20.25" customHeight="1">
      <c r="A5" s="133"/>
      <c r="B5" s="115"/>
      <c r="C5" s="115"/>
      <c r="D5" s="115"/>
      <c r="E5" s="117"/>
      <c r="F5" s="134"/>
      <c r="G5" s="46" t="s">
        <v>56</v>
      </c>
      <c r="H5" s="46" t="s">
        <v>47</v>
      </c>
      <c r="I5" s="45" t="s">
        <v>39</v>
      </c>
      <c r="J5" s="45" t="s">
        <v>19</v>
      </c>
      <c r="K5" s="46" t="s">
        <v>47</v>
      </c>
      <c r="M5" s="42"/>
    </row>
    <row r="6" spans="1:13" s="41" customFormat="1">
      <c r="A6" s="119">
        <v>1</v>
      </c>
      <c r="B6" s="122" t="s">
        <v>57</v>
      </c>
      <c r="C6" s="122"/>
      <c r="D6" s="135"/>
      <c r="E6" s="122"/>
      <c r="F6" s="122"/>
      <c r="G6" s="138" t="s">
        <v>8</v>
      </c>
      <c r="H6" s="125" t="s">
        <v>46</v>
      </c>
      <c r="I6" s="47"/>
      <c r="J6" s="48"/>
      <c r="K6" s="128"/>
      <c r="M6" s="42"/>
    </row>
    <row r="7" spans="1:13" s="41" customFormat="1">
      <c r="A7" s="120"/>
      <c r="B7" s="123"/>
      <c r="C7" s="123"/>
      <c r="D7" s="136"/>
      <c r="E7" s="123"/>
      <c r="F7" s="123"/>
      <c r="G7" s="139"/>
      <c r="H7" s="126"/>
      <c r="I7" s="47"/>
      <c r="J7" s="48"/>
      <c r="K7" s="126"/>
      <c r="M7" s="42"/>
    </row>
    <row r="8" spans="1:13" s="41" customFormat="1">
      <c r="A8" s="120"/>
      <c r="B8" s="123"/>
      <c r="C8" s="123"/>
      <c r="D8" s="136"/>
      <c r="E8" s="123"/>
      <c r="F8" s="123"/>
      <c r="G8" s="139"/>
      <c r="H8" s="126"/>
      <c r="I8" s="47"/>
      <c r="J8" s="48"/>
      <c r="K8" s="126"/>
      <c r="M8" s="42"/>
    </row>
    <row r="9" spans="1:13" s="41" customFormat="1">
      <c r="A9" s="121"/>
      <c r="B9" s="124"/>
      <c r="C9" s="124"/>
      <c r="D9" s="137"/>
      <c r="E9" s="124"/>
      <c r="F9" s="124"/>
      <c r="G9" s="140"/>
      <c r="H9" s="127"/>
      <c r="I9" s="47"/>
      <c r="J9" s="47"/>
      <c r="K9" s="127"/>
      <c r="M9" s="42"/>
    </row>
    <row r="10" spans="1:13" s="41" customFormat="1">
      <c r="A10" s="122">
        <v>2</v>
      </c>
      <c r="B10" s="122" t="s">
        <v>27</v>
      </c>
      <c r="C10" s="122"/>
      <c r="D10" s="135"/>
      <c r="E10" s="135"/>
      <c r="F10" s="135"/>
      <c r="G10" s="138" t="s">
        <v>8</v>
      </c>
      <c r="H10" s="125" t="s">
        <v>46</v>
      </c>
      <c r="I10" s="47"/>
      <c r="J10" s="48"/>
      <c r="K10" s="122"/>
      <c r="M10" s="42"/>
    </row>
    <row r="11" spans="1:13" s="41" customFormat="1">
      <c r="A11" s="123"/>
      <c r="B11" s="123"/>
      <c r="C11" s="123"/>
      <c r="D11" s="136"/>
      <c r="E11" s="136"/>
      <c r="F11" s="136"/>
      <c r="G11" s="139"/>
      <c r="H11" s="126"/>
      <c r="I11" s="47"/>
      <c r="J11" s="47"/>
      <c r="K11" s="123"/>
      <c r="M11" s="42"/>
    </row>
    <row r="12" spans="1:13" s="41" customFormat="1">
      <c r="A12" s="123"/>
      <c r="B12" s="123"/>
      <c r="C12" s="123"/>
      <c r="D12" s="136"/>
      <c r="E12" s="136"/>
      <c r="F12" s="136"/>
      <c r="G12" s="139"/>
      <c r="H12" s="126"/>
      <c r="I12" s="47"/>
      <c r="J12" s="47"/>
      <c r="K12" s="123"/>
      <c r="M12" s="42"/>
    </row>
    <row r="13" spans="1:13" s="41" customFormat="1">
      <c r="A13" s="124"/>
      <c r="B13" s="124"/>
      <c r="C13" s="124"/>
      <c r="D13" s="137"/>
      <c r="E13" s="137"/>
      <c r="F13" s="137"/>
      <c r="G13" s="140"/>
      <c r="H13" s="127"/>
      <c r="I13" s="47"/>
      <c r="J13" s="47"/>
      <c r="K13" s="124"/>
      <c r="M13" s="42"/>
    </row>
    <row r="14" spans="1:13" s="41" customFormat="1">
      <c r="A14" s="122">
        <v>3</v>
      </c>
      <c r="B14" s="122" t="s">
        <v>27</v>
      </c>
      <c r="C14" s="122"/>
      <c r="D14" s="135"/>
      <c r="E14" s="135"/>
      <c r="F14" s="135"/>
      <c r="G14" s="138" t="s">
        <v>8</v>
      </c>
      <c r="H14" s="125" t="s">
        <v>46</v>
      </c>
      <c r="I14" s="47"/>
      <c r="J14" s="48"/>
      <c r="K14" s="122"/>
      <c r="M14" s="42"/>
    </row>
    <row r="15" spans="1:13" s="41" customFormat="1">
      <c r="A15" s="123"/>
      <c r="B15" s="123"/>
      <c r="C15" s="123"/>
      <c r="D15" s="136"/>
      <c r="E15" s="136"/>
      <c r="F15" s="136"/>
      <c r="G15" s="139"/>
      <c r="H15" s="126"/>
      <c r="I15" s="48"/>
      <c r="J15" s="48"/>
      <c r="K15" s="123"/>
      <c r="M15" s="42"/>
    </row>
    <row r="16" spans="1:13" s="41" customFormat="1">
      <c r="A16" s="123"/>
      <c r="B16" s="123"/>
      <c r="C16" s="123"/>
      <c r="D16" s="136"/>
      <c r="E16" s="136"/>
      <c r="F16" s="136"/>
      <c r="G16" s="139"/>
      <c r="H16" s="126"/>
      <c r="I16" s="47"/>
      <c r="J16" s="47"/>
      <c r="K16" s="123"/>
      <c r="M16" s="42"/>
    </row>
    <row r="17" spans="1:13" s="41" customFormat="1">
      <c r="A17" s="124"/>
      <c r="B17" s="124"/>
      <c r="C17" s="124"/>
      <c r="D17" s="137"/>
      <c r="E17" s="137"/>
      <c r="F17" s="137"/>
      <c r="G17" s="140"/>
      <c r="H17" s="127"/>
      <c r="I17" s="47"/>
      <c r="J17" s="47"/>
      <c r="K17" s="124"/>
      <c r="M17" s="42"/>
    </row>
    <row r="18" spans="1:13" s="41" customFormat="1" ht="27.75" customHeight="1">
      <c r="A18" s="122">
        <v>4</v>
      </c>
      <c r="B18" s="122" t="s">
        <v>27</v>
      </c>
      <c r="C18" s="122"/>
      <c r="D18" s="135"/>
      <c r="E18" s="135"/>
      <c r="F18" s="135"/>
      <c r="G18" s="138" t="s">
        <v>8</v>
      </c>
      <c r="H18" s="125" t="s">
        <v>46</v>
      </c>
      <c r="I18" s="48"/>
      <c r="J18" s="48"/>
      <c r="K18" s="122"/>
      <c r="M18" s="42"/>
    </row>
    <row r="19" spans="1:13" s="41" customFormat="1" ht="27.75" customHeight="1">
      <c r="A19" s="123"/>
      <c r="B19" s="123"/>
      <c r="C19" s="123"/>
      <c r="D19" s="136"/>
      <c r="E19" s="136"/>
      <c r="F19" s="136"/>
      <c r="G19" s="139"/>
      <c r="H19" s="126"/>
      <c r="I19" s="48"/>
      <c r="J19" s="48"/>
      <c r="K19" s="123"/>
      <c r="M19" s="42"/>
    </row>
    <row r="20" spans="1:13" s="41" customFormat="1">
      <c r="A20" s="123"/>
      <c r="B20" s="123"/>
      <c r="C20" s="123"/>
      <c r="D20" s="136"/>
      <c r="E20" s="136"/>
      <c r="F20" s="136"/>
      <c r="G20" s="139"/>
      <c r="H20" s="126"/>
      <c r="I20" s="47"/>
      <c r="J20" s="47"/>
      <c r="K20" s="123"/>
      <c r="M20" s="42"/>
    </row>
    <row r="21" spans="1:13" s="41" customFormat="1">
      <c r="A21" s="124"/>
      <c r="B21" s="124"/>
      <c r="C21" s="124"/>
      <c r="D21" s="137"/>
      <c r="E21" s="137"/>
      <c r="F21" s="137"/>
      <c r="G21" s="140"/>
      <c r="H21" s="127"/>
      <c r="I21" s="47"/>
      <c r="J21" s="47"/>
      <c r="K21" s="124"/>
      <c r="M21" s="42"/>
    </row>
    <row r="22" spans="1:13" s="41" customFormat="1">
      <c r="A22" s="122">
        <v>5</v>
      </c>
      <c r="B22" s="122" t="s">
        <v>23</v>
      </c>
      <c r="C22" s="122"/>
      <c r="D22" s="135"/>
      <c r="E22" s="135"/>
      <c r="F22" s="135"/>
      <c r="G22" s="138" t="s">
        <v>8</v>
      </c>
      <c r="H22" s="125" t="s">
        <v>46</v>
      </c>
      <c r="I22" s="48"/>
      <c r="J22" s="48"/>
      <c r="K22" s="122"/>
      <c r="M22" s="42"/>
    </row>
    <row r="23" spans="1:13" s="41" customFormat="1">
      <c r="A23" s="123"/>
      <c r="B23" s="123"/>
      <c r="C23" s="123"/>
      <c r="D23" s="136"/>
      <c r="E23" s="136"/>
      <c r="F23" s="136"/>
      <c r="G23" s="139"/>
      <c r="H23" s="126"/>
      <c r="I23" s="47"/>
      <c r="J23" s="48"/>
      <c r="K23" s="123"/>
      <c r="M23" s="42"/>
    </row>
    <row r="24" spans="1:13" s="41" customFormat="1">
      <c r="A24" s="123"/>
      <c r="B24" s="123"/>
      <c r="C24" s="123"/>
      <c r="D24" s="136"/>
      <c r="E24" s="136"/>
      <c r="F24" s="136"/>
      <c r="G24" s="139"/>
      <c r="H24" s="126"/>
      <c r="I24" s="47"/>
      <c r="J24" s="48"/>
      <c r="K24" s="123"/>
      <c r="M24" s="42"/>
    </row>
    <row r="25" spans="1:13" s="41" customFormat="1">
      <c r="A25" s="124"/>
      <c r="B25" s="124"/>
      <c r="C25" s="124"/>
      <c r="D25" s="137"/>
      <c r="E25" s="137"/>
      <c r="F25" s="137"/>
      <c r="G25" s="140"/>
      <c r="H25" s="127"/>
      <c r="I25" s="47"/>
      <c r="J25" s="47"/>
      <c r="K25" s="124"/>
      <c r="M25" s="42"/>
    </row>
    <row r="26" spans="1:13" s="41" customFormat="1">
      <c r="A26" s="122">
        <v>6</v>
      </c>
      <c r="B26" s="122" t="s">
        <v>17</v>
      </c>
      <c r="C26" s="122"/>
      <c r="D26" s="135"/>
      <c r="E26" s="135"/>
      <c r="F26" s="135"/>
      <c r="G26" s="138" t="s">
        <v>8</v>
      </c>
      <c r="H26" s="125" t="s">
        <v>46</v>
      </c>
      <c r="I26" s="47"/>
      <c r="J26" s="48"/>
      <c r="K26" s="122"/>
      <c r="M26" s="42"/>
    </row>
    <row r="27" spans="1:13" s="41" customFormat="1">
      <c r="A27" s="123"/>
      <c r="B27" s="123"/>
      <c r="C27" s="123"/>
      <c r="D27" s="136"/>
      <c r="E27" s="136"/>
      <c r="F27" s="136"/>
      <c r="G27" s="139"/>
      <c r="H27" s="126"/>
      <c r="I27" s="47"/>
      <c r="J27" s="48"/>
      <c r="K27" s="123"/>
      <c r="M27" s="42"/>
    </row>
    <row r="28" spans="1:13" s="41" customFormat="1">
      <c r="A28" s="123"/>
      <c r="B28" s="123"/>
      <c r="C28" s="123"/>
      <c r="D28" s="136"/>
      <c r="E28" s="136"/>
      <c r="F28" s="136"/>
      <c r="G28" s="139"/>
      <c r="H28" s="126"/>
      <c r="I28" s="47"/>
      <c r="J28" s="48"/>
      <c r="K28" s="123"/>
      <c r="M28" s="42"/>
    </row>
    <row r="29" spans="1:13" s="41" customFormat="1">
      <c r="A29" s="124"/>
      <c r="B29" s="124"/>
      <c r="C29" s="124"/>
      <c r="D29" s="137"/>
      <c r="E29" s="137"/>
      <c r="F29" s="137"/>
      <c r="G29" s="140"/>
      <c r="H29" s="127"/>
      <c r="I29" s="47"/>
      <c r="J29" s="47"/>
      <c r="K29" s="124"/>
      <c r="M29" s="42"/>
    </row>
    <row r="30" spans="1:13" s="41" customFormat="1" ht="24" customHeight="1">
      <c r="A30" s="122">
        <v>7</v>
      </c>
      <c r="B30" s="122" t="s">
        <v>48</v>
      </c>
      <c r="C30" s="122"/>
      <c r="D30" s="135"/>
      <c r="E30" s="135"/>
      <c r="F30" s="135"/>
      <c r="G30" s="138" t="s">
        <v>8</v>
      </c>
      <c r="H30" s="125" t="s">
        <v>46</v>
      </c>
      <c r="I30" s="48"/>
      <c r="J30" s="48"/>
      <c r="K30" s="122"/>
      <c r="M30" s="42"/>
    </row>
    <row r="31" spans="1:13" s="41" customFormat="1">
      <c r="A31" s="123"/>
      <c r="B31" s="123"/>
      <c r="C31" s="123"/>
      <c r="D31" s="136"/>
      <c r="E31" s="136"/>
      <c r="F31" s="136"/>
      <c r="G31" s="139"/>
      <c r="H31" s="126"/>
      <c r="I31" s="47"/>
      <c r="J31" s="47"/>
      <c r="K31" s="123"/>
      <c r="M31" s="42"/>
    </row>
    <row r="32" spans="1:13" s="41" customFormat="1">
      <c r="A32" s="123"/>
      <c r="B32" s="123"/>
      <c r="C32" s="123"/>
      <c r="D32" s="136"/>
      <c r="E32" s="136"/>
      <c r="F32" s="136"/>
      <c r="G32" s="139"/>
      <c r="H32" s="126"/>
      <c r="I32" s="47"/>
      <c r="J32" s="47"/>
      <c r="K32" s="123"/>
      <c r="M32" s="42"/>
    </row>
    <row r="33" spans="1:13" s="41" customFormat="1">
      <c r="A33" s="124"/>
      <c r="B33" s="124"/>
      <c r="C33" s="124"/>
      <c r="D33" s="137"/>
      <c r="E33" s="137"/>
      <c r="F33" s="137"/>
      <c r="G33" s="140"/>
      <c r="H33" s="127"/>
      <c r="I33" s="47"/>
      <c r="J33" s="47"/>
      <c r="K33" s="124"/>
      <c r="M33" s="42"/>
    </row>
    <row r="34" spans="1:13" s="41" customFormat="1" ht="21" customHeight="1">
      <c r="A34" s="141" t="s">
        <v>14</v>
      </c>
      <c r="B34" s="141"/>
      <c r="C34" s="141"/>
      <c r="D34" s="141"/>
      <c r="E34" s="141"/>
      <c r="F34" s="141"/>
      <c r="G34" s="141"/>
      <c r="H34" s="141"/>
      <c r="I34" s="141"/>
      <c r="J34" s="141"/>
      <c r="K34" s="49"/>
      <c r="M34" s="42"/>
    </row>
    <row r="35" spans="1:13" s="41" customFormat="1">
      <c r="A35" s="50"/>
      <c r="B35" s="50"/>
      <c r="C35" s="50"/>
      <c r="D35" s="50"/>
      <c r="E35" s="50"/>
      <c r="F35" s="50"/>
      <c r="G35" s="50"/>
      <c r="H35" s="50"/>
      <c r="I35" s="50"/>
      <c r="J35" s="50"/>
      <c r="K35" s="50"/>
      <c r="M35" s="42"/>
    </row>
    <row r="36" spans="1:13" s="41" customFormat="1">
      <c r="A36" s="50"/>
      <c r="B36" s="50"/>
      <c r="C36" s="50"/>
      <c r="D36" s="50"/>
      <c r="E36" s="50"/>
      <c r="F36" s="50"/>
      <c r="G36" s="50"/>
      <c r="H36" s="50"/>
      <c r="I36" s="50"/>
      <c r="J36" s="50"/>
      <c r="K36" s="50"/>
      <c r="M36" s="42"/>
    </row>
    <row r="37" spans="1:13" s="41" customFormat="1">
      <c r="A37" s="50"/>
      <c r="B37" s="50"/>
      <c r="C37" s="50"/>
      <c r="D37" s="50"/>
      <c r="E37" s="50"/>
      <c r="F37" s="50"/>
      <c r="G37" s="50"/>
      <c r="H37" s="50"/>
      <c r="I37" s="50"/>
      <c r="J37" s="50"/>
      <c r="K37" s="50"/>
      <c r="M37" s="42"/>
    </row>
    <row r="38" spans="1:13" s="41" customFormat="1">
      <c r="A38" s="50"/>
      <c r="B38" s="50"/>
      <c r="C38" s="50"/>
      <c r="D38" s="50"/>
      <c r="E38" s="50"/>
      <c r="F38" s="50"/>
      <c r="G38" s="50"/>
      <c r="H38" s="50"/>
      <c r="I38" s="50"/>
      <c r="J38" s="50"/>
      <c r="K38" s="50"/>
      <c r="M38" s="42"/>
    </row>
    <row r="39" spans="1:13" s="41" customFormat="1">
      <c r="A39" s="50"/>
      <c r="B39" s="50"/>
      <c r="C39" s="50"/>
      <c r="D39" s="50"/>
      <c r="E39" s="50"/>
      <c r="F39" s="50"/>
      <c r="G39" s="50"/>
      <c r="H39" s="50"/>
      <c r="I39" s="50"/>
      <c r="J39" s="50"/>
      <c r="K39" s="50"/>
      <c r="M39" s="42"/>
    </row>
    <row r="40" spans="1:13" s="41" customFormat="1">
      <c r="A40" s="50"/>
      <c r="B40" s="50"/>
      <c r="C40" s="50"/>
      <c r="D40" s="50"/>
      <c r="E40" s="50"/>
      <c r="F40" s="50"/>
      <c r="G40" s="50"/>
      <c r="H40" s="50"/>
      <c r="I40" s="50"/>
      <c r="J40" s="50"/>
      <c r="K40" s="50"/>
      <c r="M40" s="42"/>
    </row>
    <row r="41" spans="1:13" s="41" customFormat="1">
      <c r="A41" s="50"/>
      <c r="B41" s="50"/>
      <c r="C41" s="50"/>
      <c r="D41" s="50"/>
      <c r="E41" s="50"/>
      <c r="F41" s="50"/>
      <c r="G41" s="50"/>
      <c r="H41" s="50"/>
      <c r="I41" s="50"/>
      <c r="J41" s="50"/>
      <c r="K41" s="50"/>
      <c r="M41" s="42"/>
    </row>
    <row r="42" spans="1:13" s="41" customFormat="1">
      <c r="A42" s="50"/>
      <c r="B42" s="50"/>
      <c r="C42" s="50"/>
      <c r="D42" s="50"/>
      <c r="E42" s="50"/>
      <c r="F42" s="50"/>
      <c r="G42" s="50"/>
      <c r="H42" s="50"/>
      <c r="I42" s="50"/>
      <c r="J42" s="50"/>
      <c r="K42" s="50"/>
      <c r="M42" s="42"/>
    </row>
    <row r="43" spans="1:13" s="41" customFormat="1">
      <c r="A43" s="50"/>
      <c r="B43" s="50"/>
      <c r="C43" s="50"/>
      <c r="D43" s="50"/>
      <c r="E43" s="50"/>
      <c r="F43" s="50"/>
      <c r="G43" s="50"/>
      <c r="H43" s="50"/>
      <c r="I43" s="50"/>
      <c r="J43" s="50"/>
      <c r="K43" s="50"/>
      <c r="M43" s="42"/>
    </row>
    <row r="44" spans="1:13" s="41" customFormat="1">
      <c r="A44" s="50"/>
      <c r="B44" s="50"/>
      <c r="C44" s="50"/>
      <c r="D44" s="50"/>
      <c r="E44" s="50"/>
      <c r="F44" s="50"/>
      <c r="G44" s="50"/>
      <c r="H44" s="50"/>
      <c r="I44" s="50"/>
      <c r="J44" s="50"/>
      <c r="K44" s="50"/>
      <c r="M44" s="42"/>
    </row>
    <row r="45" spans="1:13" s="41" customFormat="1">
      <c r="A45" s="50"/>
      <c r="B45" s="50"/>
      <c r="C45" s="50"/>
      <c r="D45" s="50"/>
      <c r="E45" s="50"/>
      <c r="F45" s="50"/>
      <c r="G45" s="50"/>
      <c r="H45" s="50"/>
      <c r="I45" s="50"/>
      <c r="J45" s="50"/>
      <c r="K45" s="50"/>
      <c r="M45" s="42"/>
    </row>
    <row r="46" spans="1:13" s="41" customFormat="1">
      <c r="A46" s="50"/>
      <c r="B46" s="50"/>
      <c r="C46" s="50"/>
      <c r="D46" s="50"/>
      <c r="E46" s="50"/>
      <c r="F46" s="50"/>
      <c r="G46" s="50"/>
      <c r="H46" s="50"/>
      <c r="I46" s="50"/>
      <c r="J46" s="50"/>
      <c r="K46" s="50"/>
      <c r="M46" s="42"/>
    </row>
    <row r="47" spans="1:13" s="41" customFormat="1">
      <c r="A47" s="50"/>
      <c r="B47" s="50"/>
      <c r="C47" s="50"/>
      <c r="D47" s="50"/>
      <c r="E47" s="50"/>
      <c r="F47" s="50"/>
      <c r="G47" s="50"/>
      <c r="H47" s="50"/>
      <c r="I47" s="50"/>
      <c r="J47" s="50"/>
      <c r="K47" s="50"/>
      <c r="M47" s="42"/>
    </row>
    <row r="48" spans="1:13" s="41" customFormat="1">
      <c r="A48" s="50"/>
      <c r="B48" s="50"/>
      <c r="C48" s="50"/>
      <c r="D48" s="50"/>
      <c r="E48" s="50"/>
      <c r="F48" s="50"/>
      <c r="G48" s="50"/>
      <c r="H48" s="50"/>
      <c r="I48" s="50"/>
      <c r="J48" s="50"/>
      <c r="K48" s="50"/>
      <c r="M48" s="42"/>
    </row>
    <row r="49" spans="1:13" s="41" customFormat="1">
      <c r="A49" s="50"/>
      <c r="B49" s="50"/>
      <c r="C49" s="50"/>
      <c r="D49" s="50"/>
      <c r="E49" s="50"/>
      <c r="F49" s="50"/>
      <c r="G49" s="50"/>
      <c r="H49" s="50"/>
      <c r="I49" s="50"/>
      <c r="J49" s="50"/>
      <c r="K49" s="50"/>
      <c r="M49" s="42"/>
    </row>
    <row r="50" spans="1:13" s="41" customFormat="1">
      <c r="A50" s="50"/>
      <c r="B50" s="50"/>
      <c r="C50" s="50"/>
      <c r="D50" s="50"/>
      <c r="E50" s="50"/>
      <c r="F50" s="50"/>
      <c r="G50" s="50"/>
      <c r="H50" s="50"/>
      <c r="I50" s="50"/>
      <c r="J50" s="50"/>
      <c r="K50" s="50"/>
      <c r="M50" s="42"/>
    </row>
    <row r="51" spans="1:13" s="41" customFormat="1">
      <c r="A51" s="50"/>
      <c r="B51" s="50"/>
      <c r="C51" s="50"/>
      <c r="D51" s="50"/>
      <c r="E51" s="50"/>
      <c r="F51" s="50"/>
      <c r="G51" s="50"/>
      <c r="H51" s="50"/>
      <c r="I51" s="50"/>
      <c r="J51" s="50"/>
      <c r="K51" s="50"/>
      <c r="M51" s="42"/>
    </row>
    <row r="52" spans="1:13" s="41" customFormat="1">
      <c r="A52" s="50"/>
      <c r="B52" s="50"/>
      <c r="C52" s="50"/>
      <c r="D52" s="50"/>
      <c r="E52" s="50"/>
      <c r="F52" s="50"/>
      <c r="G52" s="50"/>
      <c r="H52" s="50"/>
      <c r="I52" s="50"/>
      <c r="J52" s="50"/>
      <c r="K52" s="50"/>
      <c r="M52" s="42"/>
    </row>
    <row r="53" spans="1:13" s="41" customFormat="1">
      <c r="A53" s="50"/>
      <c r="B53" s="50"/>
      <c r="C53" s="50"/>
      <c r="D53" s="50"/>
      <c r="E53" s="50"/>
      <c r="F53" s="50"/>
      <c r="G53" s="50"/>
      <c r="H53" s="50"/>
      <c r="I53" s="50"/>
      <c r="J53" s="50"/>
      <c r="K53" s="50"/>
      <c r="M53" s="42"/>
    </row>
    <row r="54" spans="1:13" s="41" customFormat="1">
      <c r="A54" s="50"/>
      <c r="B54" s="50"/>
      <c r="C54" s="50"/>
      <c r="D54" s="50"/>
      <c r="E54" s="50"/>
      <c r="F54" s="50"/>
      <c r="G54" s="50"/>
      <c r="H54" s="50"/>
      <c r="I54" s="50"/>
      <c r="J54" s="50"/>
      <c r="K54" s="50"/>
      <c r="M54" s="42"/>
    </row>
    <row r="55" spans="1:13" s="41" customFormat="1">
      <c r="A55" s="50"/>
      <c r="B55" s="50"/>
      <c r="C55" s="50"/>
      <c r="D55" s="50"/>
      <c r="E55" s="50"/>
      <c r="F55" s="50"/>
      <c r="G55" s="50"/>
      <c r="H55" s="50"/>
      <c r="I55" s="50"/>
      <c r="J55" s="50"/>
      <c r="K55" s="50"/>
      <c r="M55" s="42"/>
    </row>
    <row r="56" spans="1:13" s="41" customFormat="1">
      <c r="A56" s="50"/>
      <c r="B56" s="50"/>
      <c r="C56" s="50"/>
      <c r="D56" s="50"/>
      <c r="E56" s="50"/>
      <c r="F56" s="50"/>
      <c r="G56" s="50"/>
      <c r="H56" s="50"/>
      <c r="I56" s="50"/>
      <c r="J56" s="50"/>
      <c r="K56" s="50"/>
      <c r="M56" s="42"/>
    </row>
    <row r="57" spans="1:13" s="41" customFormat="1">
      <c r="M57" s="42"/>
    </row>
    <row r="58" spans="1:13" s="41" customFormat="1">
      <c r="M58" s="42"/>
    </row>
    <row r="59" spans="1:13" s="41" customFormat="1">
      <c r="M59" s="42"/>
    </row>
    <row r="60" spans="1:13" s="41" customFormat="1">
      <c r="M60" s="42"/>
    </row>
    <row r="61" spans="1:13" s="41" customFormat="1">
      <c r="M61" s="42"/>
    </row>
    <row r="62" spans="1:13" s="41" customFormat="1">
      <c r="M62" s="42"/>
    </row>
    <row r="63" spans="1:13" s="41" customFormat="1">
      <c r="M63" s="42"/>
    </row>
    <row r="64" spans="1:13" s="41" customFormat="1">
      <c r="M64" s="42"/>
    </row>
    <row r="65" spans="13:13" s="41" customFormat="1">
      <c r="M65" s="42"/>
    </row>
    <row r="66" spans="13:13" s="41" customFormat="1">
      <c r="M66" s="42"/>
    </row>
    <row r="67" spans="13:13" s="41" customFormat="1">
      <c r="M67" s="42"/>
    </row>
    <row r="68" spans="13:13" s="41" customFormat="1">
      <c r="M68" s="42"/>
    </row>
    <row r="69" spans="13:13" s="41" customFormat="1">
      <c r="M69" s="42"/>
    </row>
    <row r="70" spans="13:13" s="41" customFormat="1">
      <c r="M70" s="42"/>
    </row>
    <row r="71" spans="13:13" s="41" customFormat="1">
      <c r="M71" s="42"/>
    </row>
    <row r="72" spans="13:13" s="41" customFormat="1">
      <c r="M72" s="42"/>
    </row>
    <row r="73" spans="13:13" s="41" customFormat="1">
      <c r="M73" s="42"/>
    </row>
    <row r="74" spans="13:13" s="41" customFormat="1">
      <c r="M74" s="42"/>
    </row>
    <row r="75" spans="13:13" s="41" customFormat="1">
      <c r="M75" s="42"/>
    </row>
    <row r="76" spans="13:13" s="41" customFormat="1">
      <c r="M76" s="42"/>
    </row>
    <row r="77" spans="13:13" s="41" customFormat="1">
      <c r="M77" s="42"/>
    </row>
    <row r="78" spans="13:13" s="41" customFormat="1">
      <c r="M78" s="42"/>
    </row>
    <row r="79" spans="13:13" s="41" customFormat="1">
      <c r="M79" s="42"/>
    </row>
    <row r="80" spans="13:13" s="41" customFormat="1">
      <c r="M80" s="42"/>
    </row>
    <row r="81" spans="13:13" s="41" customFormat="1">
      <c r="M81" s="42"/>
    </row>
    <row r="82" spans="13:13" s="41" customFormat="1">
      <c r="M82" s="42"/>
    </row>
    <row r="83" spans="13:13" s="41" customFormat="1">
      <c r="M83" s="42"/>
    </row>
    <row r="84" spans="13:13" s="41" customFormat="1">
      <c r="M84" s="42"/>
    </row>
    <row r="85" spans="13:13" s="41" customFormat="1">
      <c r="M85" s="42"/>
    </row>
    <row r="86" spans="13:13" s="41" customFormat="1">
      <c r="M86" s="42"/>
    </row>
    <row r="87" spans="13:13" s="41" customFormat="1">
      <c r="M87" s="42"/>
    </row>
    <row r="88" spans="13:13" s="41" customFormat="1">
      <c r="M88" s="42"/>
    </row>
    <row r="89" spans="13:13" s="41" customFormat="1">
      <c r="M89" s="42"/>
    </row>
    <row r="90" spans="13:13" s="41" customFormat="1">
      <c r="M90" s="42"/>
    </row>
    <row r="91" spans="13:13" s="41" customFormat="1">
      <c r="M91" s="42"/>
    </row>
    <row r="92" spans="13:13" s="41" customFormat="1">
      <c r="M92" s="42"/>
    </row>
    <row r="93" spans="13:13" s="41" customFormat="1">
      <c r="M93" s="42"/>
    </row>
    <row r="94" spans="13:13" s="41" customFormat="1">
      <c r="M94" s="42"/>
    </row>
    <row r="95" spans="13:13" s="41" customFormat="1">
      <c r="M95" s="42"/>
    </row>
    <row r="96" spans="13:13" s="41" customFormat="1">
      <c r="M96" s="42"/>
    </row>
    <row r="97" spans="13:13" s="41" customFormat="1">
      <c r="M97" s="42"/>
    </row>
    <row r="98" spans="13:13" s="41" customFormat="1">
      <c r="M98" s="42"/>
    </row>
    <row r="99" spans="13:13" s="41" customFormat="1">
      <c r="M99" s="42"/>
    </row>
    <row r="100" spans="13:13" s="41" customFormat="1">
      <c r="M100" s="42"/>
    </row>
    <row r="101" spans="13:13" s="41" customFormat="1">
      <c r="M101" s="42"/>
    </row>
    <row r="102" spans="13:13" s="41" customFormat="1">
      <c r="M102" s="42"/>
    </row>
    <row r="103" spans="13:13" s="41" customFormat="1">
      <c r="M103" s="42"/>
    </row>
    <row r="104" spans="13:13" s="41" customFormat="1">
      <c r="M104" s="42"/>
    </row>
    <row r="105" spans="13:13" s="41" customFormat="1">
      <c r="M105" s="42"/>
    </row>
    <row r="106" spans="13:13" s="41" customFormat="1">
      <c r="M106" s="42"/>
    </row>
    <row r="107" spans="13:13" s="41" customFormat="1">
      <c r="M107" s="42"/>
    </row>
    <row r="108" spans="13:13" s="41" customFormat="1">
      <c r="M108" s="42"/>
    </row>
    <row r="109" spans="13:13" s="41" customFormat="1">
      <c r="M109" s="42"/>
    </row>
    <row r="110" spans="13:13" s="41" customFormat="1">
      <c r="M110" s="42"/>
    </row>
    <row r="111" spans="13:13" s="41" customFormat="1">
      <c r="M111" s="42"/>
    </row>
    <row r="112" spans="13:13" s="41" customFormat="1">
      <c r="M112" s="42"/>
    </row>
    <row r="113" spans="13:13" s="41" customFormat="1">
      <c r="M113" s="42"/>
    </row>
    <row r="114" spans="13:13" s="41" customFormat="1">
      <c r="M114" s="42"/>
    </row>
    <row r="115" spans="13:13" s="41" customFormat="1">
      <c r="M115" s="42"/>
    </row>
    <row r="116" spans="13:13" s="41" customFormat="1">
      <c r="M116" s="42"/>
    </row>
    <row r="117" spans="13:13" s="41" customFormat="1">
      <c r="M117" s="42"/>
    </row>
    <row r="118" spans="13:13" s="41" customFormat="1">
      <c r="M118" s="42"/>
    </row>
    <row r="119" spans="13:13" s="41" customFormat="1">
      <c r="M119" s="42"/>
    </row>
    <row r="120" spans="13:13" s="41" customFormat="1">
      <c r="M120" s="42"/>
    </row>
    <row r="121" spans="13:13" s="41" customFormat="1">
      <c r="M121" s="42"/>
    </row>
    <row r="122" spans="13:13" s="41" customFormat="1">
      <c r="M122" s="42"/>
    </row>
    <row r="123" spans="13:13" s="41" customFormat="1">
      <c r="M123" s="42"/>
    </row>
    <row r="124" spans="13:13" s="41" customFormat="1">
      <c r="M124" s="42"/>
    </row>
    <row r="125" spans="13:13" s="41" customFormat="1">
      <c r="M125" s="42"/>
    </row>
    <row r="126" spans="13:13" s="41" customFormat="1">
      <c r="M126" s="42"/>
    </row>
    <row r="127" spans="13:13" s="41" customFormat="1">
      <c r="M127" s="42"/>
    </row>
    <row r="128" spans="13:13" s="41" customFormat="1">
      <c r="M128" s="42"/>
    </row>
    <row r="129" spans="13:13" s="41" customFormat="1">
      <c r="M129" s="42"/>
    </row>
    <row r="130" spans="13:13" s="41" customFormat="1">
      <c r="M130" s="42"/>
    </row>
    <row r="131" spans="13:13" s="41" customFormat="1">
      <c r="M131" s="42"/>
    </row>
    <row r="132" spans="13:13" s="41" customFormat="1">
      <c r="M132" s="42"/>
    </row>
    <row r="133" spans="13:13" s="41" customFormat="1">
      <c r="M133" s="42"/>
    </row>
    <row r="134" spans="13:13" s="41" customFormat="1">
      <c r="M134" s="42"/>
    </row>
    <row r="135" spans="13:13" s="41" customFormat="1">
      <c r="M135" s="42"/>
    </row>
    <row r="136" spans="13:13" s="41" customFormat="1">
      <c r="M136" s="42"/>
    </row>
    <row r="137" spans="13:13" s="41" customFormat="1">
      <c r="M137" s="42"/>
    </row>
    <row r="138" spans="13:13" s="41" customFormat="1">
      <c r="M138" s="42"/>
    </row>
    <row r="139" spans="13:13" s="41" customFormat="1">
      <c r="M139" s="42"/>
    </row>
    <row r="140" spans="13:13" s="41" customFormat="1">
      <c r="M140" s="42"/>
    </row>
    <row r="141" spans="13:13" s="41" customFormat="1">
      <c r="M141" s="42"/>
    </row>
    <row r="142" spans="13:13" s="41" customFormat="1">
      <c r="M142" s="42"/>
    </row>
    <row r="143" spans="13:13" s="41" customFormat="1">
      <c r="M143" s="42"/>
    </row>
    <row r="144" spans="13:13" s="41" customFormat="1">
      <c r="M144" s="42"/>
    </row>
    <row r="145" spans="13:13" s="41" customFormat="1">
      <c r="M145" s="42"/>
    </row>
    <row r="146" spans="13:13" s="41" customFormat="1">
      <c r="M146" s="42"/>
    </row>
    <row r="147" spans="13:13" s="41" customFormat="1">
      <c r="M147" s="42"/>
    </row>
    <row r="148" spans="13:13" s="41" customFormat="1">
      <c r="M148" s="42"/>
    </row>
    <row r="149" spans="13:13" s="41" customFormat="1">
      <c r="M149" s="42"/>
    </row>
    <row r="150" spans="13:13" s="41" customFormat="1">
      <c r="M150" s="42"/>
    </row>
    <row r="151" spans="13:13" s="41" customFormat="1">
      <c r="M151" s="42"/>
    </row>
    <row r="152" spans="13:13" s="41" customFormat="1">
      <c r="M152" s="42"/>
    </row>
    <row r="153" spans="13:13" s="41" customFormat="1">
      <c r="M153" s="42"/>
    </row>
    <row r="154" spans="13:13" s="41" customFormat="1">
      <c r="M154" s="42"/>
    </row>
    <row r="155" spans="13:13" s="41" customFormat="1">
      <c r="M155" s="42"/>
    </row>
    <row r="156" spans="13:13" s="41" customFormat="1">
      <c r="M156" s="42"/>
    </row>
    <row r="157" spans="13:13" s="41" customFormat="1">
      <c r="M157" s="42"/>
    </row>
    <row r="158" spans="13:13" s="41" customFormat="1">
      <c r="M158" s="42"/>
    </row>
    <row r="159" spans="13:13" s="41" customFormat="1">
      <c r="M159" s="42"/>
    </row>
    <row r="160" spans="13:13" s="41" customFormat="1">
      <c r="M160" s="42"/>
    </row>
    <row r="161" spans="13:13" s="41" customFormat="1">
      <c r="M161" s="42"/>
    </row>
    <row r="162" spans="13:13" s="41" customFormat="1">
      <c r="M162" s="42"/>
    </row>
    <row r="163" spans="13:13" s="41" customFormat="1">
      <c r="M163" s="42"/>
    </row>
    <row r="164" spans="13:13" s="41" customFormat="1">
      <c r="M164" s="42"/>
    </row>
    <row r="165" spans="13:13" s="41" customFormat="1">
      <c r="M165" s="42"/>
    </row>
    <row r="166" spans="13:13" s="41" customFormat="1">
      <c r="M166" s="42"/>
    </row>
    <row r="167" spans="13:13" s="41" customFormat="1">
      <c r="M167" s="42"/>
    </row>
    <row r="168" spans="13:13" s="41" customFormat="1">
      <c r="M168" s="42"/>
    </row>
    <row r="169" spans="13:13" s="41" customFormat="1">
      <c r="M169" s="42"/>
    </row>
    <row r="170" spans="13:13" s="41" customFormat="1">
      <c r="M170" s="42"/>
    </row>
    <row r="171" spans="13:13" s="41" customFormat="1">
      <c r="M171" s="42"/>
    </row>
    <row r="172" spans="13:13" s="41" customFormat="1">
      <c r="M172" s="42"/>
    </row>
    <row r="173" spans="13:13" s="41" customFormat="1">
      <c r="M173" s="42"/>
    </row>
    <row r="174" spans="13:13" s="41" customFormat="1">
      <c r="M174" s="42"/>
    </row>
    <row r="175" spans="13:13" s="41" customFormat="1">
      <c r="M175" s="42"/>
    </row>
    <row r="176" spans="13:13" s="41" customFormat="1">
      <c r="M176" s="42"/>
    </row>
    <row r="177" spans="13:13" s="41" customFormat="1">
      <c r="M177" s="42"/>
    </row>
    <row r="178" spans="13:13" s="41" customFormat="1">
      <c r="M178" s="42"/>
    </row>
    <row r="179" spans="13:13" s="41" customFormat="1">
      <c r="M179" s="42"/>
    </row>
    <row r="180" spans="13:13" s="41" customFormat="1">
      <c r="M180" s="42"/>
    </row>
    <row r="181" spans="13:13" s="41" customFormat="1">
      <c r="M181" s="42"/>
    </row>
    <row r="182" spans="13:13" s="41" customFormat="1">
      <c r="M182" s="42"/>
    </row>
    <row r="183" spans="13:13" s="41" customFormat="1">
      <c r="M183" s="42"/>
    </row>
    <row r="184" spans="13:13" s="41" customFormat="1">
      <c r="M184" s="42"/>
    </row>
    <row r="185" spans="13:13" s="41" customFormat="1">
      <c r="M185" s="42"/>
    </row>
    <row r="186" spans="13:13" s="41" customFormat="1">
      <c r="M186" s="42"/>
    </row>
    <row r="187" spans="13:13" s="41" customFormat="1">
      <c r="M187" s="42"/>
    </row>
    <row r="188" spans="13:13" s="41" customFormat="1">
      <c r="M188" s="42"/>
    </row>
    <row r="189" spans="13:13" s="41" customFormat="1">
      <c r="M189" s="42"/>
    </row>
    <row r="190" spans="13:13" s="41" customFormat="1">
      <c r="M190" s="42"/>
    </row>
    <row r="191" spans="13:13" s="41" customFormat="1">
      <c r="M191" s="42"/>
    </row>
    <row r="192" spans="13:13" s="41" customFormat="1">
      <c r="M192" s="42"/>
    </row>
    <row r="193" spans="13:13" s="41" customFormat="1">
      <c r="M193" s="42"/>
    </row>
    <row r="194" spans="13:13" s="41" customFormat="1">
      <c r="M194" s="42"/>
    </row>
    <row r="195" spans="13:13" s="41" customFormat="1">
      <c r="M195" s="42"/>
    </row>
    <row r="196" spans="13:13" s="41" customFormat="1">
      <c r="M196" s="42"/>
    </row>
    <row r="197" spans="13:13" s="41" customFormat="1">
      <c r="M197" s="42"/>
    </row>
    <row r="198" spans="13:13" s="41" customFormat="1">
      <c r="M198" s="42"/>
    </row>
    <row r="199" spans="13:13" s="41" customFormat="1">
      <c r="M199" s="42"/>
    </row>
    <row r="200" spans="13:13" s="41" customFormat="1">
      <c r="M200" s="42"/>
    </row>
    <row r="201" spans="13:13" s="41" customFormat="1">
      <c r="M201" s="42"/>
    </row>
    <row r="202" spans="13:13" s="41" customFormat="1">
      <c r="M202" s="42"/>
    </row>
    <row r="203" spans="13:13" s="41" customFormat="1">
      <c r="M203" s="42"/>
    </row>
    <row r="204" spans="13:13" s="41" customFormat="1">
      <c r="M204" s="42"/>
    </row>
    <row r="205" spans="13:13" s="41" customFormat="1">
      <c r="M205" s="42"/>
    </row>
    <row r="206" spans="13:13" s="41" customFormat="1">
      <c r="M206" s="42"/>
    </row>
    <row r="207" spans="13:13" s="41" customFormat="1">
      <c r="M207" s="42"/>
    </row>
    <row r="208" spans="13:13" s="41" customFormat="1">
      <c r="M208" s="42"/>
    </row>
    <row r="209" spans="13:13" s="41" customFormat="1">
      <c r="M209" s="42"/>
    </row>
    <row r="210" spans="13:13" s="41" customFormat="1">
      <c r="M210" s="42"/>
    </row>
    <row r="211" spans="13:13" s="41" customFormat="1">
      <c r="M211" s="42"/>
    </row>
    <row r="212" spans="13:13" s="41" customFormat="1">
      <c r="M212" s="42"/>
    </row>
    <row r="213" spans="13:13" s="41" customFormat="1">
      <c r="M213" s="42"/>
    </row>
    <row r="214" spans="13:13" s="41" customFormat="1">
      <c r="M214" s="42"/>
    </row>
    <row r="215" spans="13:13" s="41" customFormat="1">
      <c r="M215" s="42"/>
    </row>
    <row r="216" spans="13:13" s="41" customFormat="1">
      <c r="M216" s="42"/>
    </row>
  </sheetData>
  <mergeCells count="75">
    <mergeCell ref="A34:J34"/>
    <mergeCell ref="F30:F33"/>
    <mergeCell ref="A30:A33"/>
    <mergeCell ref="F6:F9"/>
    <mergeCell ref="F10:F13"/>
    <mergeCell ref="F14:F17"/>
    <mergeCell ref="F18:F21"/>
    <mergeCell ref="F22:F25"/>
    <mergeCell ref="F26:F29"/>
    <mergeCell ref="C30:C33"/>
    <mergeCell ref="K30:K33"/>
    <mergeCell ref="A26:A29"/>
    <mergeCell ref="B26:B29"/>
    <mergeCell ref="C26:C29"/>
    <mergeCell ref="D26:D29"/>
    <mergeCell ref="E26:E29"/>
    <mergeCell ref="K26:K29"/>
    <mergeCell ref="B30:B33"/>
    <mergeCell ref="G26:G29"/>
    <mergeCell ref="G30:G33"/>
    <mergeCell ref="D30:D33"/>
    <mergeCell ref="E30:E33"/>
    <mergeCell ref="K18:K21"/>
    <mergeCell ref="G18:G21"/>
    <mergeCell ref="H18:H21"/>
    <mergeCell ref="A22:A25"/>
    <mergeCell ref="B22:B25"/>
    <mergeCell ref="C22:C25"/>
    <mergeCell ref="D22:D25"/>
    <mergeCell ref="E22:E25"/>
    <mergeCell ref="G14:G17"/>
    <mergeCell ref="K22:K25"/>
    <mergeCell ref="G22:G25"/>
    <mergeCell ref="H22:H25"/>
    <mergeCell ref="A18:A21"/>
    <mergeCell ref="B18:B21"/>
    <mergeCell ref="C18:C21"/>
    <mergeCell ref="D18:D21"/>
    <mergeCell ref="E18:E21"/>
    <mergeCell ref="G6:G9"/>
    <mergeCell ref="K10:K13"/>
    <mergeCell ref="G10:G13"/>
    <mergeCell ref="H10:H13"/>
    <mergeCell ref="A14:A17"/>
    <mergeCell ref="B14:B17"/>
    <mergeCell ref="C14:C17"/>
    <mergeCell ref="D14:D17"/>
    <mergeCell ref="E14:E17"/>
    <mergeCell ref="K14:K17"/>
    <mergeCell ref="B10:B13"/>
    <mergeCell ref="C10:C13"/>
    <mergeCell ref="D10:D13"/>
    <mergeCell ref="E10:E13"/>
    <mergeCell ref="D6:D9"/>
    <mergeCell ref="E6:E9"/>
    <mergeCell ref="H26:H29"/>
    <mergeCell ref="H30:H33"/>
    <mergeCell ref="A1:J1"/>
    <mergeCell ref="A3:H3"/>
    <mergeCell ref="J3:K3"/>
    <mergeCell ref="A4:A5"/>
    <mergeCell ref="B4:B5"/>
    <mergeCell ref="H14:H17"/>
    <mergeCell ref="F4:F5"/>
    <mergeCell ref="A10:A13"/>
    <mergeCell ref="C4:C5"/>
    <mergeCell ref="D4:D5"/>
    <mergeCell ref="E4:E5"/>
    <mergeCell ref="G4:H4"/>
    <mergeCell ref="I4:K4"/>
    <mergeCell ref="A6:A9"/>
    <mergeCell ref="B6:B9"/>
    <mergeCell ref="C6:C9"/>
    <mergeCell ref="H6:H9"/>
    <mergeCell ref="K6:K9"/>
  </mergeCells>
  <phoneticPr fontId="57" type="noConversion"/>
  <printOptions horizontalCentered="1" verticalCentered="1"/>
  <pageMargins left="0.59041666984558105" right="0.43291667103767395" top="0.98416668176651001" bottom="0.74750000238418579" header="0.51138889789581299" footer="0.51138889789581299"/>
  <pageSetup paperSize="9" orientation="landscape" horizontalDpi="300" verticalDpi="300"/>
  <headerFooter alignWithMargins="0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Q243"/>
  <sheetViews>
    <sheetView zoomScaleSheetLayoutView="75" workbookViewId="0">
      <selection activeCell="P8" sqref="P8"/>
    </sheetView>
  </sheetViews>
  <sheetFormatPr defaultRowHeight="18.75" customHeight="1"/>
  <cols>
    <col min="1" max="1" width="4.21875" style="16" customWidth="1"/>
    <col min="2" max="2" width="11" style="16" customWidth="1"/>
    <col min="3" max="3" width="6.6640625" style="16" customWidth="1"/>
    <col min="4" max="4" width="13.5546875" style="16" customWidth="1"/>
    <col min="5" max="6" width="4.21875" style="16" customWidth="1"/>
    <col min="7" max="7" width="15.109375" style="16" customWidth="1"/>
    <col min="8" max="8" width="19" style="14" customWidth="1"/>
    <col min="9" max="9" width="8" style="17" customWidth="1"/>
    <col min="10" max="10" width="9.77734375" style="16" customWidth="1"/>
    <col min="11" max="11" width="6" style="16" customWidth="1"/>
    <col min="12" max="12" width="6.5546875" style="16" customWidth="1"/>
    <col min="13" max="14" width="5.6640625" style="16" customWidth="1"/>
    <col min="15" max="15" width="5.5546875" style="16" customWidth="1"/>
    <col min="16" max="16" width="8.88671875" style="16"/>
    <col min="17" max="17" width="0" style="16" hidden="1" customWidth="1"/>
    <col min="18" max="16384" width="8.88671875" style="16"/>
  </cols>
  <sheetData>
    <row r="1" spans="1:17" ht="26.25" customHeight="1">
      <c r="A1" s="142" t="s">
        <v>62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</row>
    <row r="2" spans="1:17" ht="17.25" customHeight="1">
      <c r="A2" s="23"/>
      <c r="B2" s="24"/>
      <c r="C2" s="24"/>
      <c r="D2" s="24"/>
      <c r="E2" s="24"/>
      <c r="F2" s="24"/>
      <c r="G2" s="24"/>
      <c r="H2" s="34"/>
      <c r="I2" s="24"/>
      <c r="J2" s="24"/>
      <c r="K2" s="24"/>
      <c r="L2" s="24"/>
      <c r="M2" s="24"/>
      <c r="N2" s="24"/>
      <c r="O2" s="24"/>
    </row>
    <row r="3" spans="1:17" ht="30" customHeight="1">
      <c r="A3" s="145" t="s">
        <v>4</v>
      </c>
      <c r="B3" s="146"/>
      <c r="C3" s="146"/>
      <c r="D3" s="146"/>
      <c r="E3" s="146"/>
      <c r="F3" s="146"/>
      <c r="G3" s="146"/>
      <c r="H3" s="146"/>
      <c r="I3" s="146"/>
      <c r="J3" s="146"/>
      <c r="K3" s="147"/>
      <c r="L3" s="143" t="s">
        <v>74</v>
      </c>
      <c r="M3" s="144"/>
      <c r="N3" s="144"/>
      <c r="O3" s="144"/>
    </row>
    <row r="4" spans="1:17" s="19" customFormat="1" ht="28.5" customHeight="1">
      <c r="A4" s="21" t="s">
        <v>55</v>
      </c>
      <c r="B4" s="20" t="s">
        <v>0</v>
      </c>
      <c r="C4" s="20" t="s">
        <v>28</v>
      </c>
      <c r="D4" s="21" t="s">
        <v>65</v>
      </c>
      <c r="E4" s="20" t="s">
        <v>37</v>
      </c>
      <c r="F4" s="21" t="s">
        <v>30</v>
      </c>
      <c r="G4" s="26" t="s">
        <v>9</v>
      </c>
      <c r="H4" s="21" t="s">
        <v>64</v>
      </c>
      <c r="I4" s="22" t="s">
        <v>25</v>
      </c>
      <c r="J4" s="20" t="s">
        <v>51</v>
      </c>
      <c r="K4" s="76" t="s">
        <v>33</v>
      </c>
      <c r="L4" s="18" t="s">
        <v>31</v>
      </c>
      <c r="M4" s="18" t="s">
        <v>53</v>
      </c>
      <c r="N4" s="77" t="s">
        <v>66</v>
      </c>
      <c r="O4" s="18" t="s">
        <v>29</v>
      </c>
    </row>
    <row r="5" spans="1:17" s="25" customFormat="1" ht="18.75" customHeight="1">
      <c r="A5" s="64">
        <v>1</v>
      </c>
      <c r="B5" s="78"/>
      <c r="C5" s="79"/>
      <c r="D5" s="80"/>
      <c r="E5" s="81"/>
      <c r="F5" s="81"/>
      <c r="G5" s="80"/>
      <c r="H5" s="80"/>
      <c r="I5" s="82"/>
      <c r="J5" s="81"/>
      <c r="K5" s="83"/>
      <c r="L5" s="83"/>
      <c r="M5" s="84"/>
      <c r="N5" s="84"/>
      <c r="O5" s="85"/>
      <c r="Q5" s="25" t="s">
        <v>67</v>
      </c>
    </row>
    <row r="6" spans="1:17" s="25" customFormat="1" ht="18.75" customHeight="1">
      <c r="A6" s="64">
        <v>2</v>
      </c>
      <c r="B6" s="78"/>
      <c r="C6" s="80"/>
      <c r="D6" s="80"/>
      <c r="E6" s="81"/>
      <c r="F6" s="80"/>
      <c r="G6" s="80"/>
      <c r="H6" s="80"/>
      <c r="I6" s="82"/>
      <c r="J6" s="80"/>
      <c r="K6" s="80"/>
      <c r="L6" s="80"/>
      <c r="M6" s="84"/>
      <c r="N6" s="84"/>
      <c r="O6" s="86"/>
      <c r="Q6" s="25" t="s">
        <v>68</v>
      </c>
    </row>
    <row r="7" spans="1:17" s="25" customFormat="1" ht="18.75" customHeight="1">
      <c r="A7" s="64">
        <v>3</v>
      </c>
      <c r="B7" s="78"/>
      <c r="C7" s="81"/>
      <c r="D7" s="80"/>
      <c r="E7" s="81"/>
      <c r="F7" s="80"/>
      <c r="G7" s="80"/>
      <c r="H7" s="80"/>
      <c r="I7" s="82"/>
      <c r="J7" s="80"/>
      <c r="K7" s="80"/>
      <c r="L7" s="80"/>
      <c r="M7" s="84"/>
      <c r="N7" s="84"/>
      <c r="O7" s="86"/>
      <c r="Q7" s="25" t="s">
        <v>69</v>
      </c>
    </row>
    <row r="8" spans="1:17" s="25" customFormat="1" ht="18.75" customHeight="1">
      <c r="A8" s="64">
        <v>4</v>
      </c>
      <c r="B8" s="78"/>
      <c r="C8" s="80"/>
      <c r="D8" s="80"/>
      <c r="E8" s="81"/>
      <c r="F8" s="80"/>
      <c r="G8" s="80"/>
      <c r="H8" s="80"/>
      <c r="I8" s="82"/>
      <c r="J8" s="80"/>
      <c r="K8" s="80"/>
      <c r="L8" s="80"/>
      <c r="M8" s="84"/>
      <c r="N8" s="84"/>
      <c r="O8" s="86"/>
      <c r="Q8" s="25" t="s">
        <v>70</v>
      </c>
    </row>
    <row r="9" spans="1:17" s="25" customFormat="1" ht="18.75" customHeight="1">
      <c r="A9" s="64">
        <v>5</v>
      </c>
      <c r="B9" s="78"/>
      <c r="C9" s="79"/>
      <c r="D9" s="81"/>
      <c r="E9" s="81"/>
      <c r="F9" s="81"/>
      <c r="G9" s="80"/>
      <c r="H9" s="80"/>
      <c r="I9" s="82"/>
      <c r="J9" s="81"/>
      <c r="K9" s="83"/>
      <c r="L9" s="83"/>
      <c r="M9" s="84"/>
      <c r="N9" s="84"/>
      <c r="O9" s="86"/>
    </row>
    <row r="10" spans="1:17" s="25" customFormat="1" ht="18.75" customHeight="1">
      <c r="A10" s="64">
        <v>6</v>
      </c>
      <c r="B10" s="78"/>
      <c r="C10" s="80"/>
      <c r="D10" s="80"/>
      <c r="E10" s="81"/>
      <c r="F10" s="80"/>
      <c r="G10" s="80"/>
      <c r="H10" s="80"/>
      <c r="I10" s="82"/>
      <c r="J10" s="80"/>
      <c r="K10" s="80"/>
      <c r="L10" s="80"/>
      <c r="M10" s="84"/>
      <c r="N10" s="84"/>
      <c r="O10" s="86"/>
    </row>
    <row r="11" spans="1:17" s="25" customFormat="1" ht="18.75" customHeight="1">
      <c r="A11" s="64">
        <v>7</v>
      </c>
      <c r="B11" s="78"/>
      <c r="C11" s="80"/>
      <c r="D11" s="80"/>
      <c r="E11" s="81"/>
      <c r="F11" s="80"/>
      <c r="G11" s="80"/>
      <c r="H11" s="80"/>
      <c r="I11" s="82"/>
      <c r="J11" s="80"/>
      <c r="K11" s="80"/>
      <c r="L11" s="80"/>
      <c r="M11" s="84"/>
      <c r="N11" s="84"/>
      <c r="O11" s="86"/>
    </row>
    <row r="12" spans="1:17" s="25" customFormat="1" ht="18.75" customHeight="1">
      <c r="A12" s="64">
        <v>8</v>
      </c>
      <c r="B12" s="78"/>
      <c r="C12" s="80"/>
      <c r="D12" s="80"/>
      <c r="E12" s="81"/>
      <c r="F12" s="80"/>
      <c r="G12" s="80"/>
      <c r="H12" s="80"/>
      <c r="I12" s="82"/>
      <c r="J12" s="80"/>
      <c r="K12" s="80"/>
      <c r="L12" s="80"/>
      <c r="M12" s="84"/>
      <c r="N12" s="84"/>
      <c r="O12" s="86"/>
    </row>
    <row r="13" spans="1:17" s="25" customFormat="1" ht="18.75" customHeight="1">
      <c r="A13" s="64">
        <v>9</v>
      </c>
      <c r="B13" s="78"/>
      <c r="C13" s="80"/>
      <c r="D13" s="80"/>
      <c r="E13" s="81"/>
      <c r="F13" s="80"/>
      <c r="G13" s="80"/>
      <c r="H13" s="80"/>
      <c r="I13" s="82"/>
      <c r="J13" s="80"/>
      <c r="K13" s="80"/>
      <c r="L13" s="80"/>
      <c r="M13" s="84"/>
      <c r="N13" s="84"/>
      <c r="O13" s="86"/>
    </row>
    <row r="14" spans="1:17" s="25" customFormat="1" ht="18.75" customHeight="1">
      <c r="A14" s="64">
        <v>10</v>
      </c>
      <c r="B14" s="78"/>
      <c r="C14" s="80"/>
      <c r="D14" s="80"/>
      <c r="E14" s="81"/>
      <c r="F14" s="80"/>
      <c r="G14" s="80"/>
      <c r="H14" s="80"/>
      <c r="I14" s="82"/>
      <c r="J14" s="80"/>
      <c r="K14" s="80"/>
      <c r="L14" s="80"/>
      <c r="M14" s="84"/>
      <c r="N14" s="84"/>
      <c r="O14" s="86"/>
    </row>
    <row r="15" spans="1:17" s="25" customFormat="1" ht="18.75" customHeight="1">
      <c r="A15" s="64">
        <v>11</v>
      </c>
      <c r="B15" s="78"/>
      <c r="C15" s="80"/>
      <c r="D15" s="80"/>
      <c r="E15" s="81"/>
      <c r="F15" s="80"/>
      <c r="G15" s="80"/>
      <c r="H15" s="80"/>
      <c r="I15" s="82"/>
      <c r="J15" s="80"/>
      <c r="K15" s="80"/>
      <c r="L15" s="80"/>
      <c r="M15" s="84"/>
      <c r="N15" s="84"/>
      <c r="O15" s="86"/>
    </row>
    <row r="16" spans="1:17" s="25" customFormat="1" ht="18.75" customHeight="1">
      <c r="A16" s="64">
        <v>12</v>
      </c>
      <c r="B16" s="78"/>
      <c r="C16" s="79"/>
      <c r="D16" s="81"/>
      <c r="E16" s="81"/>
      <c r="F16" s="81"/>
      <c r="G16" s="80"/>
      <c r="H16" s="80"/>
      <c r="I16" s="82"/>
      <c r="J16" s="81"/>
      <c r="K16" s="83"/>
      <c r="L16" s="87"/>
      <c r="M16" s="84"/>
      <c r="N16" s="84"/>
      <c r="O16" s="86"/>
    </row>
    <row r="17" spans="1:15" s="25" customFormat="1" ht="18.75" customHeight="1">
      <c r="A17" s="64">
        <v>13</v>
      </c>
      <c r="B17" s="78"/>
      <c r="C17" s="80"/>
      <c r="D17" s="80"/>
      <c r="E17" s="81"/>
      <c r="F17" s="80"/>
      <c r="G17" s="80"/>
      <c r="H17" s="80"/>
      <c r="I17" s="82"/>
      <c r="J17" s="80"/>
      <c r="K17" s="80"/>
      <c r="L17" s="80"/>
      <c r="M17" s="84"/>
      <c r="N17" s="84"/>
      <c r="O17" s="86"/>
    </row>
    <row r="18" spans="1:15" s="25" customFormat="1" ht="18.75" customHeight="1">
      <c r="A18" s="64">
        <v>14</v>
      </c>
      <c r="B18" s="78"/>
      <c r="C18" s="80"/>
      <c r="D18" s="80"/>
      <c r="E18" s="81"/>
      <c r="F18" s="80"/>
      <c r="G18" s="80"/>
      <c r="H18" s="80"/>
      <c r="I18" s="82"/>
      <c r="J18" s="80"/>
      <c r="K18" s="80"/>
      <c r="L18" s="80"/>
      <c r="M18" s="84"/>
      <c r="N18" s="84"/>
      <c r="O18" s="85"/>
    </row>
    <row r="19" spans="1:15" s="25" customFormat="1" ht="18.75" customHeight="1">
      <c r="A19" s="64">
        <v>15</v>
      </c>
      <c r="B19" s="78"/>
      <c r="C19" s="79"/>
      <c r="D19" s="81"/>
      <c r="E19" s="81"/>
      <c r="F19" s="81"/>
      <c r="G19" s="80"/>
      <c r="H19" s="80"/>
      <c r="I19" s="82"/>
      <c r="J19" s="81"/>
      <c r="K19" s="83"/>
      <c r="L19" s="83"/>
      <c r="M19" s="84"/>
      <c r="N19" s="84"/>
      <c r="O19" s="88"/>
    </row>
    <row r="20" spans="1:15" s="25" customFormat="1" ht="18.75" customHeight="1">
      <c r="A20" s="64">
        <v>16</v>
      </c>
      <c r="B20" s="78"/>
      <c r="C20" s="79"/>
      <c r="D20" s="80"/>
      <c r="E20" s="81"/>
      <c r="F20" s="81"/>
      <c r="G20" s="80"/>
      <c r="H20" s="80"/>
      <c r="I20" s="82"/>
      <c r="J20" s="81"/>
      <c r="K20" s="83"/>
      <c r="L20" s="83"/>
      <c r="M20" s="84"/>
      <c r="N20" s="84"/>
      <c r="O20" s="86"/>
    </row>
    <row r="21" spans="1:15" s="25" customFormat="1" ht="18.75" customHeight="1">
      <c r="A21" s="64">
        <v>17</v>
      </c>
      <c r="B21" s="78"/>
      <c r="C21" s="89"/>
      <c r="D21" s="90"/>
      <c r="E21" s="81"/>
      <c r="F21" s="90"/>
      <c r="G21" s="80"/>
      <c r="H21" s="80"/>
      <c r="I21" s="82"/>
      <c r="J21" s="90"/>
      <c r="K21" s="90"/>
      <c r="L21" s="90"/>
      <c r="M21" s="84"/>
      <c r="N21" s="84"/>
      <c r="O21" s="85"/>
    </row>
    <row r="22" spans="1:15" s="25" customFormat="1" ht="18.75" customHeight="1">
      <c r="A22" s="64">
        <v>18</v>
      </c>
      <c r="B22" s="91"/>
      <c r="C22" s="80"/>
      <c r="D22" s="80"/>
      <c r="E22" s="81"/>
      <c r="F22" s="80"/>
      <c r="G22" s="80"/>
      <c r="H22" s="80"/>
      <c r="I22" s="82"/>
      <c r="J22" s="80"/>
      <c r="K22" s="80"/>
      <c r="L22" s="90"/>
      <c r="M22" s="84"/>
      <c r="N22" s="84"/>
      <c r="O22" s="86"/>
    </row>
    <row r="23" spans="1:15" s="25" customFormat="1" ht="18.75" customHeight="1">
      <c r="A23" s="64">
        <v>19</v>
      </c>
      <c r="B23" s="91"/>
      <c r="C23" s="89"/>
      <c r="D23" s="88"/>
      <c r="E23" s="81"/>
      <c r="F23" s="90"/>
      <c r="G23" s="80"/>
      <c r="H23" s="80"/>
      <c r="I23" s="82"/>
      <c r="J23" s="80"/>
      <c r="K23" s="90"/>
      <c r="L23" s="90"/>
      <c r="M23" s="92"/>
      <c r="N23" s="84"/>
      <c r="O23" s="86"/>
    </row>
    <row r="24" spans="1:15" s="25" customFormat="1" ht="18.75" customHeight="1">
      <c r="A24" s="64">
        <v>20</v>
      </c>
      <c r="B24" s="91"/>
      <c r="C24" s="79"/>
      <c r="D24" s="80"/>
      <c r="E24" s="81"/>
      <c r="F24" s="81"/>
      <c r="G24" s="80"/>
      <c r="H24" s="80"/>
      <c r="I24" s="82"/>
      <c r="J24" s="81"/>
      <c r="K24" s="83"/>
      <c r="L24" s="87"/>
      <c r="M24" s="84"/>
      <c r="N24" s="84"/>
      <c r="O24" s="86"/>
    </row>
    <row r="25" spans="1:15" s="25" customFormat="1" ht="18.75" customHeight="1">
      <c r="A25" s="64">
        <v>21</v>
      </c>
      <c r="B25" s="91"/>
      <c r="C25" s="80"/>
      <c r="D25" s="80"/>
      <c r="E25" s="80"/>
      <c r="F25" s="80"/>
      <c r="G25" s="80"/>
      <c r="H25" s="80"/>
      <c r="I25" s="93"/>
      <c r="J25" s="80"/>
      <c r="K25" s="80"/>
      <c r="L25" s="80"/>
      <c r="M25" s="94"/>
      <c r="N25" s="84"/>
      <c r="O25" s="86"/>
    </row>
    <row r="26" spans="1:15" s="25" customFormat="1" ht="18.75" customHeight="1">
      <c r="A26" s="64">
        <v>22</v>
      </c>
      <c r="B26" s="91"/>
      <c r="C26" s="80"/>
      <c r="D26" s="86"/>
      <c r="E26" s="81"/>
      <c r="F26" s="80"/>
      <c r="G26" s="80"/>
      <c r="H26" s="80"/>
      <c r="I26" s="93"/>
      <c r="J26" s="81"/>
      <c r="K26" s="80"/>
      <c r="L26" s="80"/>
      <c r="M26" s="94"/>
      <c r="N26" s="84"/>
      <c r="O26" s="85"/>
    </row>
    <row r="27" spans="1:15" s="25" customFormat="1" ht="18.75" customHeight="1">
      <c r="A27" s="64">
        <v>23</v>
      </c>
      <c r="B27" s="91"/>
      <c r="C27" s="80"/>
      <c r="D27" s="80"/>
      <c r="E27" s="81"/>
      <c r="F27" s="80"/>
      <c r="G27" s="80"/>
      <c r="H27" s="80"/>
      <c r="I27" s="93"/>
      <c r="J27" s="80"/>
      <c r="K27" s="80"/>
      <c r="L27" s="80"/>
      <c r="M27" s="94"/>
      <c r="N27" s="84"/>
      <c r="O27" s="86"/>
    </row>
    <row r="28" spans="1:15" s="25" customFormat="1" ht="18.75" customHeight="1">
      <c r="A28" s="64">
        <v>24</v>
      </c>
      <c r="B28" s="91"/>
      <c r="C28" s="95"/>
      <c r="D28" s="88"/>
      <c r="E28" s="81"/>
      <c r="F28" s="88"/>
      <c r="G28" s="80"/>
      <c r="H28" s="80"/>
      <c r="I28" s="96"/>
      <c r="J28" s="80"/>
      <c r="K28" s="90"/>
      <c r="L28" s="90"/>
      <c r="M28" s="94"/>
      <c r="N28" s="84"/>
      <c r="O28" s="86"/>
    </row>
    <row r="29" spans="1:15" s="25" customFormat="1" ht="18.75" customHeight="1">
      <c r="A29" s="37">
        <v>25</v>
      </c>
      <c r="B29" s="91"/>
      <c r="C29" s="97"/>
      <c r="D29" s="98"/>
      <c r="E29" s="81"/>
      <c r="F29" s="98"/>
      <c r="G29" s="80"/>
      <c r="H29" s="80"/>
      <c r="I29" s="82"/>
      <c r="J29" s="81"/>
      <c r="K29" s="83"/>
      <c r="L29" s="87"/>
      <c r="M29" s="94"/>
      <c r="N29" s="84"/>
      <c r="O29" s="86"/>
    </row>
    <row r="30" spans="1:15" s="25" customFormat="1" ht="18.75" customHeight="1">
      <c r="A30" s="37">
        <v>26</v>
      </c>
      <c r="B30" s="91"/>
      <c r="C30" s="97"/>
      <c r="D30" s="86"/>
      <c r="E30" s="81"/>
      <c r="F30" s="98"/>
      <c r="G30" s="80"/>
      <c r="H30" s="80"/>
      <c r="I30" s="82"/>
      <c r="J30" s="81"/>
      <c r="K30" s="83"/>
      <c r="L30" s="87"/>
      <c r="M30" s="94"/>
      <c r="N30" s="84"/>
      <c r="O30" s="86"/>
    </row>
    <row r="31" spans="1:15" s="25" customFormat="1" ht="18.75" customHeight="1">
      <c r="A31" s="37">
        <v>27</v>
      </c>
      <c r="B31" s="91"/>
      <c r="C31" s="86"/>
      <c r="D31" s="86"/>
      <c r="E31" s="86"/>
      <c r="F31" s="86"/>
      <c r="G31" s="88"/>
      <c r="H31" s="86"/>
      <c r="I31" s="86"/>
      <c r="J31" s="86"/>
      <c r="K31" s="86"/>
      <c r="L31" s="86"/>
      <c r="M31" s="86"/>
      <c r="N31" s="84"/>
      <c r="O31" s="86"/>
    </row>
    <row r="32" spans="1:15" s="25" customFormat="1" ht="18.75" customHeight="1">
      <c r="A32" s="37">
        <v>28</v>
      </c>
      <c r="B32" s="91"/>
      <c r="C32" s="86"/>
      <c r="D32" s="86"/>
      <c r="E32" s="86"/>
      <c r="F32" s="86"/>
      <c r="G32" s="88"/>
      <c r="H32" s="86"/>
      <c r="I32" s="86"/>
      <c r="J32" s="86"/>
      <c r="K32" s="86"/>
      <c r="L32" s="86"/>
      <c r="M32" s="86"/>
      <c r="N32" s="84"/>
      <c r="O32" s="86"/>
    </row>
    <row r="33" spans="1:15" s="25" customFormat="1" ht="18.75" customHeight="1">
      <c r="A33" s="37">
        <v>29</v>
      </c>
      <c r="B33" s="91"/>
      <c r="C33" s="86"/>
      <c r="D33" s="86"/>
      <c r="E33" s="86"/>
      <c r="F33" s="86"/>
      <c r="G33" s="88"/>
      <c r="H33" s="86"/>
      <c r="I33" s="86"/>
      <c r="J33" s="86"/>
      <c r="K33" s="86"/>
      <c r="L33" s="86"/>
      <c r="M33" s="86"/>
      <c r="N33" s="84"/>
      <c r="O33" s="86"/>
    </row>
    <row r="34" spans="1:15" s="25" customFormat="1" ht="18.75" customHeight="1">
      <c r="A34" s="37">
        <v>30</v>
      </c>
      <c r="B34" s="91"/>
      <c r="C34" s="86"/>
      <c r="D34" s="86"/>
      <c r="E34" s="86"/>
      <c r="F34" s="86"/>
      <c r="G34" s="88"/>
      <c r="H34" s="86"/>
      <c r="I34" s="86"/>
      <c r="J34" s="86"/>
      <c r="K34" s="86"/>
      <c r="L34" s="86"/>
      <c r="M34" s="86"/>
      <c r="N34" s="84"/>
      <c r="O34" s="99"/>
    </row>
    <row r="35" spans="1:15" s="25" customFormat="1" ht="18.75" customHeight="1">
      <c r="A35" s="37">
        <v>31</v>
      </c>
      <c r="B35" s="91"/>
      <c r="C35" s="86"/>
      <c r="D35" s="86"/>
      <c r="E35" s="86"/>
      <c r="F35" s="86"/>
      <c r="G35" s="88"/>
      <c r="H35" s="86"/>
      <c r="I35" s="86"/>
      <c r="J35" s="86"/>
      <c r="K35" s="86"/>
      <c r="L35" s="86"/>
      <c r="M35" s="86"/>
      <c r="N35" s="84"/>
      <c r="O35" s="99"/>
    </row>
    <row r="36" spans="1:15" s="25" customFormat="1" ht="18.75" customHeight="1">
      <c r="A36" s="37">
        <v>32</v>
      </c>
      <c r="B36" s="91"/>
      <c r="C36" s="86"/>
      <c r="D36" s="100"/>
      <c r="E36" s="86"/>
      <c r="F36" s="86"/>
      <c r="G36" s="88"/>
      <c r="H36" s="86"/>
      <c r="I36" s="86"/>
      <c r="J36" s="98"/>
      <c r="K36" s="86"/>
      <c r="L36" s="86"/>
      <c r="M36" s="86"/>
      <c r="N36" s="84"/>
      <c r="O36" s="99"/>
    </row>
    <row r="37" spans="1:15" s="25" customFormat="1" ht="18.75" customHeight="1">
      <c r="A37" s="37">
        <v>33</v>
      </c>
      <c r="B37" s="91"/>
      <c r="C37" s="86"/>
      <c r="D37" s="86"/>
      <c r="E37" s="86"/>
      <c r="F37" s="86"/>
      <c r="G37" s="88"/>
      <c r="H37" s="86"/>
      <c r="I37" s="86"/>
      <c r="J37" s="86"/>
      <c r="K37" s="86"/>
      <c r="L37" s="86"/>
      <c r="M37" s="86"/>
      <c r="N37" s="84"/>
      <c r="O37" s="99"/>
    </row>
    <row r="38" spans="1:15" s="25" customFormat="1" ht="18.75" customHeight="1">
      <c r="A38" s="37">
        <v>34</v>
      </c>
      <c r="B38" s="91"/>
      <c r="C38" s="86"/>
      <c r="D38" s="86"/>
      <c r="E38" s="86"/>
      <c r="F38" s="86"/>
      <c r="G38" s="88"/>
      <c r="H38" s="86"/>
      <c r="I38" s="86"/>
      <c r="J38" s="86"/>
      <c r="K38" s="86"/>
      <c r="L38" s="86"/>
      <c r="M38" s="86"/>
      <c r="N38" s="84"/>
      <c r="O38" s="99"/>
    </row>
    <row r="39" spans="1:15" s="25" customFormat="1" ht="18.75" customHeight="1">
      <c r="A39" s="37">
        <v>35</v>
      </c>
      <c r="B39" s="91"/>
      <c r="C39" s="86"/>
      <c r="D39" s="86"/>
      <c r="E39" s="86"/>
      <c r="F39" s="86"/>
      <c r="G39" s="88"/>
      <c r="H39" s="86"/>
      <c r="I39" s="86"/>
      <c r="J39" s="86"/>
      <c r="K39" s="86"/>
      <c r="L39" s="86"/>
      <c r="M39" s="86"/>
      <c r="N39" s="84"/>
      <c r="O39" s="99"/>
    </row>
    <row r="40" spans="1:15" s="25" customFormat="1" ht="18.75" customHeight="1">
      <c r="A40" s="37">
        <v>36</v>
      </c>
      <c r="B40" s="91"/>
      <c r="C40" s="86"/>
      <c r="D40" s="86"/>
      <c r="E40" s="86"/>
      <c r="F40" s="86"/>
      <c r="G40" s="88"/>
      <c r="H40" s="86"/>
      <c r="I40" s="86"/>
      <c r="J40" s="98"/>
      <c r="K40" s="86"/>
      <c r="L40" s="86"/>
      <c r="M40" s="86"/>
      <c r="N40" s="84"/>
      <c r="O40" s="99"/>
    </row>
    <row r="41" spans="1:15" s="25" customFormat="1" ht="18.75" customHeight="1">
      <c r="A41" s="37">
        <v>40</v>
      </c>
      <c r="B41" s="91"/>
      <c r="C41" s="86"/>
      <c r="D41" s="86"/>
      <c r="E41" s="86"/>
      <c r="F41" s="86"/>
      <c r="G41" s="88"/>
      <c r="H41" s="86"/>
      <c r="I41" s="86"/>
      <c r="J41" s="98"/>
      <c r="K41" s="86"/>
      <c r="L41" s="86"/>
      <c r="M41" s="86"/>
      <c r="N41" s="84"/>
      <c r="O41" s="99"/>
    </row>
    <row r="42" spans="1:15" s="25" customFormat="1" ht="18.75" customHeight="1">
      <c r="A42" s="37">
        <v>41</v>
      </c>
      <c r="B42" s="91"/>
      <c r="C42" s="86"/>
      <c r="D42" s="86"/>
      <c r="E42" s="86"/>
      <c r="F42" s="86"/>
      <c r="G42" s="88"/>
      <c r="H42" s="86"/>
      <c r="I42" s="86"/>
      <c r="J42" s="86"/>
      <c r="K42" s="86"/>
      <c r="L42" s="86"/>
      <c r="M42" s="86"/>
      <c r="N42" s="84"/>
      <c r="O42" s="99"/>
    </row>
    <row r="43" spans="1:15" s="25" customFormat="1" ht="18.75" customHeight="1">
      <c r="A43" s="37">
        <v>42</v>
      </c>
      <c r="B43" s="91"/>
      <c r="C43" s="86"/>
      <c r="D43" s="86"/>
      <c r="E43" s="86"/>
      <c r="F43" s="86"/>
      <c r="G43" s="88"/>
      <c r="H43" s="86"/>
      <c r="I43" s="86"/>
      <c r="J43" s="86"/>
      <c r="K43" s="86"/>
      <c r="L43" s="86"/>
      <c r="M43" s="86"/>
      <c r="N43" s="84"/>
      <c r="O43" s="99"/>
    </row>
    <row r="44" spans="1:15" s="25" customFormat="1" ht="18.75" customHeight="1">
      <c r="A44" s="37">
        <v>43</v>
      </c>
      <c r="B44" s="91"/>
      <c r="C44" s="86"/>
      <c r="D44" s="86"/>
      <c r="E44" s="86"/>
      <c r="F44" s="86"/>
      <c r="G44" s="88"/>
      <c r="H44" s="86"/>
      <c r="I44" s="86"/>
      <c r="J44" s="86"/>
      <c r="K44" s="86"/>
      <c r="L44" s="86"/>
      <c r="M44" s="86"/>
      <c r="N44" s="84"/>
      <c r="O44" s="99"/>
    </row>
    <row r="45" spans="1:15" s="25" customFormat="1" ht="18.75" customHeight="1">
      <c r="A45" s="37">
        <v>44</v>
      </c>
      <c r="B45" s="91"/>
      <c r="C45" s="86"/>
      <c r="D45" s="86"/>
      <c r="E45" s="86"/>
      <c r="F45" s="86"/>
      <c r="G45" s="88"/>
      <c r="H45" s="86"/>
      <c r="I45" s="86"/>
      <c r="J45" s="86"/>
      <c r="K45" s="86"/>
      <c r="L45" s="86"/>
      <c r="M45" s="86"/>
      <c r="N45" s="84"/>
      <c r="O45" s="99"/>
    </row>
    <row r="46" spans="1:15" s="25" customFormat="1" ht="18.75" customHeight="1">
      <c r="A46" s="37">
        <v>45</v>
      </c>
      <c r="B46" s="91"/>
      <c r="C46" s="86"/>
      <c r="D46" s="86"/>
      <c r="E46" s="86"/>
      <c r="F46" s="86"/>
      <c r="G46" s="88"/>
      <c r="H46" s="86"/>
      <c r="I46" s="86"/>
      <c r="J46" s="98"/>
      <c r="K46" s="86"/>
      <c r="L46" s="86"/>
      <c r="M46" s="86"/>
      <c r="N46" s="84"/>
      <c r="O46" s="99"/>
    </row>
    <row r="47" spans="1:15" s="25" customFormat="1" ht="18.75" customHeight="1">
      <c r="A47" s="37">
        <v>46</v>
      </c>
      <c r="B47" s="91"/>
      <c r="C47" s="86"/>
      <c r="D47" s="86"/>
      <c r="E47" s="86"/>
      <c r="F47" s="86"/>
      <c r="G47" s="88"/>
      <c r="H47" s="86"/>
      <c r="I47" s="86"/>
      <c r="J47" s="86"/>
      <c r="K47" s="86"/>
      <c r="L47" s="86"/>
      <c r="M47" s="86"/>
      <c r="N47" s="84"/>
      <c r="O47" s="99"/>
    </row>
    <row r="48" spans="1:15" s="25" customFormat="1" ht="18.75" customHeight="1">
      <c r="A48" s="37">
        <v>47</v>
      </c>
      <c r="B48" s="91"/>
      <c r="C48" s="86"/>
      <c r="D48" s="86"/>
      <c r="E48" s="86"/>
      <c r="F48" s="86"/>
      <c r="G48" s="88"/>
      <c r="H48" s="86"/>
      <c r="I48" s="86"/>
      <c r="J48" s="86"/>
      <c r="K48" s="86"/>
      <c r="L48" s="86"/>
      <c r="M48" s="86"/>
      <c r="N48" s="84"/>
      <c r="O48" s="99"/>
    </row>
    <row r="49" spans="1:15" s="25" customFormat="1" ht="18.75" customHeight="1">
      <c r="A49" s="37">
        <v>48</v>
      </c>
      <c r="B49" s="91"/>
      <c r="C49" s="86"/>
      <c r="D49" s="86"/>
      <c r="E49" s="86"/>
      <c r="F49" s="86"/>
      <c r="G49" s="88"/>
      <c r="H49" s="86"/>
      <c r="I49" s="86"/>
      <c r="J49" s="86"/>
      <c r="K49" s="86"/>
      <c r="L49" s="86"/>
      <c r="M49" s="86"/>
      <c r="N49" s="84"/>
      <c r="O49" s="99"/>
    </row>
    <row r="50" spans="1:15" s="25" customFormat="1" ht="18.75" customHeight="1">
      <c r="A50" s="37">
        <v>49</v>
      </c>
      <c r="B50" s="91"/>
      <c r="C50" s="86"/>
      <c r="D50" s="86"/>
      <c r="E50" s="86"/>
      <c r="F50" s="86"/>
      <c r="G50" s="88"/>
      <c r="H50" s="86"/>
      <c r="I50" s="86"/>
      <c r="J50" s="86"/>
      <c r="K50" s="86"/>
      <c r="L50" s="86"/>
      <c r="M50" s="86"/>
      <c r="N50" s="84"/>
      <c r="O50" s="99"/>
    </row>
    <row r="51" spans="1:15" s="25" customFormat="1" ht="18.75" customHeight="1">
      <c r="H51" s="35"/>
    </row>
    <row r="52" spans="1:15" s="25" customFormat="1" ht="18.75" customHeight="1">
      <c r="H52" s="35"/>
    </row>
    <row r="53" spans="1:15" s="25" customFormat="1" ht="18.75" customHeight="1">
      <c r="H53" s="35"/>
    </row>
    <row r="54" spans="1:15" s="25" customFormat="1" ht="18.75" customHeight="1">
      <c r="H54" s="35"/>
    </row>
    <row r="55" spans="1:15" s="25" customFormat="1" ht="18.75" customHeight="1">
      <c r="H55" s="35"/>
    </row>
    <row r="56" spans="1:15" s="25" customFormat="1" ht="18.75" customHeight="1">
      <c r="H56" s="35"/>
    </row>
    <row r="57" spans="1:15" s="25" customFormat="1" ht="18.75" customHeight="1">
      <c r="H57" s="35"/>
    </row>
    <row r="58" spans="1:15" s="25" customFormat="1" ht="18.75" customHeight="1">
      <c r="H58" s="35"/>
    </row>
    <row r="59" spans="1:15" s="25" customFormat="1" ht="18.75" customHeight="1">
      <c r="H59" s="35"/>
    </row>
    <row r="60" spans="1:15" s="25" customFormat="1" ht="18.75" customHeight="1">
      <c r="H60" s="35"/>
    </row>
    <row r="61" spans="1:15" s="25" customFormat="1" ht="18.75" customHeight="1">
      <c r="H61" s="35"/>
    </row>
    <row r="62" spans="1:15" s="25" customFormat="1" ht="18.75" customHeight="1">
      <c r="H62" s="35"/>
    </row>
    <row r="63" spans="1:15" s="25" customFormat="1" ht="18.75" customHeight="1">
      <c r="H63" s="35"/>
    </row>
    <row r="64" spans="1:15" s="25" customFormat="1" ht="18.75" customHeight="1">
      <c r="H64" s="35"/>
    </row>
    <row r="65" spans="8:8" s="25" customFormat="1" ht="18.75" customHeight="1">
      <c r="H65" s="35"/>
    </row>
    <row r="66" spans="8:8" s="25" customFormat="1" ht="18.75" customHeight="1">
      <c r="H66" s="35"/>
    </row>
    <row r="67" spans="8:8" s="25" customFormat="1" ht="18.75" customHeight="1">
      <c r="H67" s="35"/>
    </row>
    <row r="68" spans="8:8" s="25" customFormat="1" ht="18.75" customHeight="1">
      <c r="H68" s="35"/>
    </row>
    <row r="69" spans="8:8" s="25" customFormat="1" ht="18.75" customHeight="1">
      <c r="H69" s="35"/>
    </row>
    <row r="70" spans="8:8" s="25" customFormat="1" ht="18.75" customHeight="1">
      <c r="H70" s="35"/>
    </row>
    <row r="71" spans="8:8" s="25" customFormat="1" ht="18.75" customHeight="1">
      <c r="H71" s="35"/>
    </row>
    <row r="72" spans="8:8" s="25" customFormat="1" ht="18.75" customHeight="1">
      <c r="H72" s="35"/>
    </row>
    <row r="73" spans="8:8" s="25" customFormat="1" ht="18.75" customHeight="1">
      <c r="H73" s="35"/>
    </row>
    <row r="74" spans="8:8" s="25" customFormat="1" ht="18.75" customHeight="1">
      <c r="H74" s="35"/>
    </row>
    <row r="75" spans="8:8" s="25" customFormat="1" ht="18.75" customHeight="1">
      <c r="H75" s="35"/>
    </row>
    <row r="76" spans="8:8" s="25" customFormat="1" ht="18.75" customHeight="1">
      <c r="H76" s="35"/>
    </row>
    <row r="77" spans="8:8" s="25" customFormat="1" ht="18.75" customHeight="1">
      <c r="H77" s="35"/>
    </row>
    <row r="78" spans="8:8" s="25" customFormat="1" ht="18.75" customHeight="1">
      <c r="H78" s="35"/>
    </row>
    <row r="79" spans="8:8" s="25" customFormat="1" ht="18.75" customHeight="1">
      <c r="H79" s="35"/>
    </row>
    <row r="80" spans="8:8" s="25" customFormat="1" ht="18.75" customHeight="1">
      <c r="H80" s="35"/>
    </row>
    <row r="81" spans="8:8" s="25" customFormat="1" ht="18.75" customHeight="1">
      <c r="H81" s="35"/>
    </row>
    <row r="82" spans="8:8" s="25" customFormat="1" ht="18.75" customHeight="1">
      <c r="H82" s="35"/>
    </row>
    <row r="83" spans="8:8" s="25" customFormat="1" ht="18.75" customHeight="1">
      <c r="H83" s="35"/>
    </row>
    <row r="84" spans="8:8" s="25" customFormat="1" ht="18.75" customHeight="1">
      <c r="H84" s="35"/>
    </row>
    <row r="85" spans="8:8" s="25" customFormat="1" ht="18.75" customHeight="1">
      <c r="H85" s="35"/>
    </row>
    <row r="86" spans="8:8" s="25" customFormat="1" ht="18.75" customHeight="1">
      <c r="H86" s="35"/>
    </row>
    <row r="87" spans="8:8" s="25" customFormat="1" ht="18.75" customHeight="1">
      <c r="H87" s="35"/>
    </row>
    <row r="88" spans="8:8" s="25" customFormat="1" ht="18.75" customHeight="1">
      <c r="H88" s="35"/>
    </row>
    <row r="89" spans="8:8" s="25" customFormat="1" ht="18.75" customHeight="1">
      <c r="H89" s="35"/>
    </row>
    <row r="90" spans="8:8" s="25" customFormat="1" ht="18.75" customHeight="1">
      <c r="H90" s="35"/>
    </row>
    <row r="91" spans="8:8" s="25" customFormat="1" ht="18.75" customHeight="1">
      <c r="H91" s="35"/>
    </row>
    <row r="92" spans="8:8" s="25" customFormat="1" ht="18.75" customHeight="1">
      <c r="H92" s="35"/>
    </row>
    <row r="93" spans="8:8" s="25" customFormat="1" ht="18.75" customHeight="1">
      <c r="H93" s="35"/>
    </row>
    <row r="94" spans="8:8" s="25" customFormat="1" ht="18.75" customHeight="1">
      <c r="H94" s="35"/>
    </row>
    <row r="95" spans="8:8" s="25" customFormat="1" ht="18.75" customHeight="1">
      <c r="H95" s="35"/>
    </row>
    <row r="96" spans="8:8" s="25" customFormat="1" ht="18.75" customHeight="1">
      <c r="H96" s="35"/>
    </row>
    <row r="97" spans="8:8" s="25" customFormat="1" ht="18.75" customHeight="1">
      <c r="H97" s="35"/>
    </row>
    <row r="98" spans="8:8" s="25" customFormat="1" ht="18.75" customHeight="1">
      <c r="H98" s="35"/>
    </row>
    <row r="99" spans="8:8" s="25" customFormat="1" ht="18.75" customHeight="1">
      <c r="H99" s="35"/>
    </row>
    <row r="100" spans="8:8" s="25" customFormat="1" ht="18.75" customHeight="1">
      <c r="H100" s="35"/>
    </row>
    <row r="101" spans="8:8" s="25" customFormat="1" ht="18.75" customHeight="1">
      <c r="H101" s="35"/>
    </row>
    <row r="102" spans="8:8" s="25" customFormat="1" ht="18.75" customHeight="1">
      <c r="H102" s="35"/>
    </row>
    <row r="103" spans="8:8" s="25" customFormat="1" ht="18.75" customHeight="1">
      <c r="H103" s="35"/>
    </row>
    <row r="104" spans="8:8" s="25" customFormat="1" ht="18.75" customHeight="1">
      <c r="H104" s="35"/>
    </row>
    <row r="105" spans="8:8" s="25" customFormat="1" ht="18.75" customHeight="1">
      <c r="H105" s="35"/>
    </row>
    <row r="106" spans="8:8" s="25" customFormat="1" ht="18.75" customHeight="1">
      <c r="H106" s="35"/>
    </row>
    <row r="107" spans="8:8" s="25" customFormat="1" ht="18.75" customHeight="1">
      <c r="H107" s="35"/>
    </row>
    <row r="108" spans="8:8" s="25" customFormat="1" ht="18.75" customHeight="1">
      <c r="H108" s="35"/>
    </row>
    <row r="109" spans="8:8" s="25" customFormat="1" ht="18.75" customHeight="1">
      <c r="H109" s="35"/>
    </row>
    <row r="110" spans="8:8" s="25" customFormat="1" ht="18.75" customHeight="1">
      <c r="H110" s="35"/>
    </row>
    <row r="111" spans="8:8" s="25" customFormat="1" ht="18.75" customHeight="1">
      <c r="H111" s="35"/>
    </row>
    <row r="112" spans="8:8" s="25" customFormat="1" ht="18.75" customHeight="1">
      <c r="H112" s="35"/>
    </row>
    <row r="113" spans="8:8" s="25" customFormat="1" ht="18.75" customHeight="1">
      <c r="H113" s="35"/>
    </row>
    <row r="114" spans="8:8" s="25" customFormat="1" ht="18.75" customHeight="1">
      <c r="H114" s="35"/>
    </row>
    <row r="115" spans="8:8" s="25" customFormat="1" ht="18.75" customHeight="1">
      <c r="H115" s="35"/>
    </row>
    <row r="116" spans="8:8" s="25" customFormat="1" ht="18.75" customHeight="1">
      <c r="H116" s="35"/>
    </row>
    <row r="117" spans="8:8" s="25" customFormat="1" ht="18.75" customHeight="1">
      <c r="H117" s="35"/>
    </row>
    <row r="118" spans="8:8" s="25" customFormat="1" ht="18.75" customHeight="1">
      <c r="H118" s="35"/>
    </row>
    <row r="119" spans="8:8" s="25" customFormat="1" ht="18.75" customHeight="1">
      <c r="H119" s="35"/>
    </row>
    <row r="120" spans="8:8" s="25" customFormat="1" ht="18.75" customHeight="1">
      <c r="H120" s="35"/>
    </row>
    <row r="121" spans="8:8" s="25" customFormat="1" ht="18.75" customHeight="1">
      <c r="H121" s="35"/>
    </row>
    <row r="122" spans="8:8" s="25" customFormat="1" ht="18.75" customHeight="1">
      <c r="H122" s="35"/>
    </row>
    <row r="123" spans="8:8" s="25" customFormat="1" ht="18.75" customHeight="1">
      <c r="H123" s="35"/>
    </row>
    <row r="124" spans="8:8" s="25" customFormat="1" ht="18.75" customHeight="1">
      <c r="H124" s="35"/>
    </row>
    <row r="125" spans="8:8" s="25" customFormat="1" ht="18.75" customHeight="1">
      <c r="H125" s="35"/>
    </row>
    <row r="126" spans="8:8" s="25" customFormat="1" ht="18.75" customHeight="1">
      <c r="H126" s="35"/>
    </row>
    <row r="127" spans="8:8" s="25" customFormat="1" ht="18.75" customHeight="1">
      <c r="H127" s="35"/>
    </row>
    <row r="128" spans="8:8" s="25" customFormat="1" ht="18.75" customHeight="1">
      <c r="H128" s="35"/>
    </row>
    <row r="129" spans="8:8" s="25" customFormat="1" ht="18.75" customHeight="1">
      <c r="H129" s="35"/>
    </row>
    <row r="130" spans="8:8" s="25" customFormat="1" ht="18.75" customHeight="1">
      <c r="H130" s="35"/>
    </row>
    <row r="131" spans="8:8" s="25" customFormat="1" ht="18.75" customHeight="1">
      <c r="H131" s="35"/>
    </row>
    <row r="132" spans="8:8" s="25" customFormat="1" ht="18.75" customHeight="1">
      <c r="H132" s="35"/>
    </row>
    <row r="133" spans="8:8" s="25" customFormat="1" ht="18.75" customHeight="1">
      <c r="H133" s="35"/>
    </row>
    <row r="134" spans="8:8" s="25" customFormat="1" ht="18.75" customHeight="1">
      <c r="H134" s="35"/>
    </row>
    <row r="135" spans="8:8" s="25" customFormat="1" ht="18.75" customHeight="1">
      <c r="H135" s="35"/>
    </row>
    <row r="136" spans="8:8" s="25" customFormat="1" ht="18.75" customHeight="1">
      <c r="H136" s="35"/>
    </row>
    <row r="137" spans="8:8" s="25" customFormat="1" ht="18.75" customHeight="1">
      <c r="H137" s="35"/>
    </row>
    <row r="138" spans="8:8" s="25" customFormat="1" ht="18.75" customHeight="1">
      <c r="H138" s="35"/>
    </row>
    <row r="139" spans="8:8" s="25" customFormat="1" ht="18.75" customHeight="1">
      <c r="H139" s="35"/>
    </row>
    <row r="140" spans="8:8" s="25" customFormat="1" ht="18.75" customHeight="1">
      <c r="H140" s="35"/>
    </row>
    <row r="141" spans="8:8" s="25" customFormat="1" ht="18.75" customHeight="1">
      <c r="H141" s="35"/>
    </row>
    <row r="142" spans="8:8" s="25" customFormat="1" ht="18.75" customHeight="1">
      <c r="H142" s="35"/>
    </row>
    <row r="143" spans="8:8" s="25" customFormat="1" ht="18.75" customHeight="1">
      <c r="H143" s="35"/>
    </row>
    <row r="144" spans="8:8" s="25" customFormat="1" ht="18.75" customHeight="1">
      <c r="H144" s="35"/>
    </row>
    <row r="145" spans="8:8" s="25" customFormat="1" ht="18.75" customHeight="1">
      <c r="H145" s="35"/>
    </row>
    <row r="146" spans="8:8" s="25" customFormat="1" ht="18.75" customHeight="1">
      <c r="H146" s="35"/>
    </row>
    <row r="147" spans="8:8" s="25" customFormat="1" ht="18.75" customHeight="1">
      <c r="H147" s="35"/>
    </row>
    <row r="148" spans="8:8" s="25" customFormat="1" ht="18.75" customHeight="1">
      <c r="H148" s="35"/>
    </row>
    <row r="149" spans="8:8" s="25" customFormat="1" ht="18.75" customHeight="1">
      <c r="H149" s="35"/>
    </row>
    <row r="150" spans="8:8" s="25" customFormat="1" ht="18.75" customHeight="1">
      <c r="H150" s="35"/>
    </row>
    <row r="151" spans="8:8" s="25" customFormat="1" ht="18.75" customHeight="1">
      <c r="H151" s="35"/>
    </row>
    <row r="152" spans="8:8" s="25" customFormat="1" ht="18.75" customHeight="1">
      <c r="H152" s="35"/>
    </row>
    <row r="153" spans="8:8" s="25" customFormat="1" ht="18.75" customHeight="1">
      <c r="H153" s="35"/>
    </row>
    <row r="154" spans="8:8" s="25" customFormat="1" ht="18.75" customHeight="1">
      <c r="H154" s="35"/>
    </row>
    <row r="155" spans="8:8" s="25" customFormat="1" ht="18.75" customHeight="1">
      <c r="H155" s="35"/>
    </row>
    <row r="156" spans="8:8" s="25" customFormat="1" ht="18.75" customHeight="1">
      <c r="H156" s="35"/>
    </row>
    <row r="157" spans="8:8" s="25" customFormat="1" ht="18.75" customHeight="1">
      <c r="H157" s="35"/>
    </row>
    <row r="158" spans="8:8" s="25" customFormat="1" ht="18.75" customHeight="1">
      <c r="H158" s="35"/>
    </row>
    <row r="159" spans="8:8" s="25" customFormat="1" ht="18.75" customHeight="1">
      <c r="H159" s="35"/>
    </row>
    <row r="160" spans="8:8" s="25" customFormat="1" ht="18.75" customHeight="1">
      <c r="H160" s="35"/>
    </row>
    <row r="161" spans="8:8" s="25" customFormat="1" ht="18.75" customHeight="1">
      <c r="H161" s="35"/>
    </row>
    <row r="162" spans="8:8" s="25" customFormat="1" ht="18.75" customHeight="1">
      <c r="H162" s="35"/>
    </row>
    <row r="163" spans="8:8" s="25" customFormat="1" ht="18.75" customHeight="1">
      <c r="H163" s="35"/>
    </row>
    <row r="164" spans="8:8" s="25" customFormat="1" ht="18.75" customHeight="1">
      <c r="H164" s="35"/>
    </row>
    <row r="165" spans="8:8" s="25" customFormat="1" ht="18.75" customHeight="1">
      <c r="H165" s="35"/>
    </row>
    <row r="166" spans="8:8" s="25" customFormat="1" ht="18.75" customHeight="1">
      <c r="H166" s="35"/>
    </row>
    <row r="167" spans="8:8" s="25" customFormat="1" ht="18.75" customHeight="1">
      <c r="H167" s="35"/>
    </row>
    <row r="168" spans="8:8" s="25" customFormat="1" ht="18.75" customHeight="1">
      <c r="H168" s="35"/>
    </row>
    <row r="169" spans="8:8" s="25" customFormat="1" ht="18.75" customHeight="1">
      <c r="H169" s="35"/>
    </row>
    <row r="170" spans="8:8" s="25" customFormat="1" ht="18.75" customHeight="1">
      <c r="H170" s="35"/>
    </row>
    <row r="171" spans="8:8" s="25" customFormat="1" ht="18.75" customHeight="1">
      <c r="H171" s="35"/>
    </row>
    <row r="172" spans="8:8" s="25" customFormat="1" ht="18.75" customHeight="1">
      <c r="H172" s="35"/>
    </row>
    <row r="173" spans="8:8" s="25" customFormat="1" ht="18.75" customHeight="1">
      <c r="H173" s="35"/>
    </row>
    <row r="174" spans="8:8" s="25" customFormat="1" ht="18.75" customHeight="1">
      <c r="H174" s="35"/>
    </row>
    <row r="175" spans="8:8" s="25" customFormat="1" ht="18.75" customHeight="1">
      <c r="H175" s="35"/>
    </row>
    <row r="176" spans="8:8" s="25" customFormat="1" ht="18.75" customHeight="1">
      <c r="H176" s="35"/>
    </row>
    <row r="177" spans="8:8" s="25" customFormat="1" ht="18.75" customHeight="1">
      <c r="H177" s="35"/>
    </row>
    <row r="178" spans="8:8" s="25" customFormat="1" ht="18.75" customHeight="1">
      <c r="H178" s="35"/>
    </row>
    <row r="179" spans="8:8" s="25" customFormat="1" ht="18.75" customHeight="1">
      <c r="H179" s="35"/>
    </row>
    <row r="180" spans="8:8" s="25" customFormat="1" ht="18.75" customHeight="1">
      <c r="H180" s="35"/>
    </row>
    <row r="181" spans="8:8" s="25" customFormat="1" ht="18.75" customHeight="1">
      <c r="H181" s="35"/>
    </row>
    <row r="182" spans="8:8" s="25" customFormat="1" ht="18.75" customHeight="1">
      <c r="H182" s="35"/>
    </row>
    <row r="183" spans="8:8" s="25" customFormat="1" ht="18.75" customHeight="1">
      <c r="H183" s="35"/>
    </row>
    <row r="184" spans="8:8" s="25" customFormat="1" ht="18.75" customHeight="1">
      <c r="H184" s="35"/>
    </row>
    <row r="185" spans="8:8" s="25" customFormat="1" ht="18.75" customHeight="1">
      <c r="H185" s="35"/>
    </row>
    <row r="186" spans="8:8" s="25" customFormat="1" ht="18.75" customHeight="1">
      <c r="H186" s="35"/>
    </row>
    <row r="187" spans="8:8" s="25" customFormat="1" ht="18.75" customHeight="1">
      <c r="H187" s="35"/>
    </row>
    <row r="188" spans="8:8" s="25" customFormat="1" ht="18.75" customHeight="1">
      <c r="H188" s="35"/>
    </row>
    <row r="189" spans="8:8" s="25" customFormat="1" ht="18.75" customHeight="1">
      <c r="H189" s="35"/>
    </row>
    <row r="190" spans="8:8" s="25" customFormat="1" ht="18.75" customHeight="1">
      <c r="H190" s="35"/>
    </row>
    <row r="191" spans="8:8" s="25" customFormat="1" ht="18.75" customHeight="1">
      <c r="H191" s="35"/>
    </row>
    <row r="192" spans="8:8" s="25" customFormat="1" ht="18.75" customHeight="1">
      <c r="H192" s="35"/>
    </row>
    <row r="193" spans="8:8" s="25" customFormat="1" ht="18.75" customHeight="1">
      <c r="H193" s="35"/>
    </row>
    <row r="194" spans="8:8" s="25" customFormat="1" ht="18.75" customHeight="1">
      <c r="H194" s="35"/>
    </row>
    <row r="195" spans="8:8" s="25" customFormat="1" ht="18.75" customHeight="1">
      <c r="H195" s="35"/>
    </row>
    <row r="196" spans="8:8" s="25" customFormat="1" ht="18.75" customHeight="1">
      <c r="H196" s="35"/>
    </row>
    <row r="197" spans="8:8" s="25" customFormat="1" ht="18.75" customHeight="1">
      <c r="H197" s="35"/>
    </row>
    <row r="198" spans="8:8" s="25" customFormat="1" ht="18.75" customHeight="1">
      <c r="H198" s="35"/>
    </row>
    <row r="199" spans="8:8" s="25" customFormat="1" ht="18.75" customHeight="1">
      <c r="H199" s="35"/>
    </row>
    <row r="200" spans="8:8" s="25" customFormat="1" ht="18.75" customHeight="1">
      <c r="H200" s="35"/>
    </row>
    <row r="201" spans="8:8" s="25" customFormat="1" ht="18.75" customHeight="1">
      <c r="H201" s="35"/>
    </row>
    <row r="202" spans="8:8" s="25" customFormat="1" ht="18.75" customHeight="1">
      <c r="H202" s="35"/>
    </row>
    <row r="203" spans="8:8" s="25" customFormat="1" ht="18.75" customHeight="1">
      <c r="H203" s="35"/>
    </row>
    <row r="204" spans="8:8" s="25" customFormat="1" ht="18.75" customHeight="1">
      <c r="H204" s="35"/>
    </row>
    <row r="205" spans="8:8" s="25" customFormat="1" ht="18.75" customHeight="1">
      <c r="H205" s="35"/>
    </row>
    <row r="206" spans="8:8" s="25" customFormat="1" ht="18.75" customHeight="1">
      <c r="H206" s="35"/>
    </row>
    <row r="207" spans="8:8" s="25" customFormat="1" ht="18.75" customHeight="1">
      <c r="H207" s="35"/>
    </row>
    <row r="208" spans="8:8" s="25" customFormat="1" ht="18.75" customHeight="1">
      <c r="H208" s="35"/>
    </row>
    <row r="209" spans="8:8" s="25" customFormat="1" ht="18.75" customHeight="1">
      <c r="H209" s="35"/>
    </row>
    <row r="210" spans="8:8" s="25" customFormat="1" ht="18.75" customHeight="1">
      <c r="H210" s="35"/>
    </row>
    <row r="211" spans="8:8" s="25" customFormat="1" ht="18.75" customHeight="1">
      <c r="H211" s="35"/>
    </row>
    <row r="212" spans="8:8" s="25" customFormat="1" ht="18.75" customHeight="1">
      <c r="H212" s="35"/>
    </row>
    <row r="213" spans="8:8" s="25" customFormat="1" ht="18.75" customHeight="1">
      <c r="H213" s="35"/>
    </row>
    <row r="214" spans="8:8" s="25" customFormat="1" ht="18.75" customHeight="1">
      <c r="H214" s="35"/>
    </row>
    <row r="215" spans="8:8" s="25" customFormat="1" ht="18.75" customHeight="1">
      <c r="H215" s="35"/>
    </row>
    <row r="216" spans="8:8" s="25" customFormat="1" ht="18.75" customHeight="1">
      <c r="H216" s="35"/>
    </row>
    <row r="217" spans="8:8" s="25" customFormat="1" ht="18.75" customHeight="1">
      <c r="H217" s="35"/>
    </row>
    <row r="218" spans="8:8" s="25" customFormat="1" ht="18.75" customHeight="1">
      <c r="H218" s="35"/>
    </row>
    <row r="219" spans="8:8" s="25" customFormat="1" ht="18.75" customHeight="1">
      <c r="H219" s="35"/>
    </row>
    <row r="220" spans="8:8" s="25" customFormat="1" ht="18.75" customHeight="1">
      <c r="H220" s="35"/>
    </row>
    <row r="221" spans="8:8" s="25" customFormat="1" ht="18.75" customHeight="1">
      <c r="H221" s="35"/>
    </row>
    <row r="222" spans="8:8" s="25" customFormat="1" ht="18.75" customHeight="1">
      <c r="H222" s="35"/>
    </row>
    <row r="223" spans="8:8" s="25" customFormat="1" ht="18.75" customHeight="1">
      <c r="H223" s="35"/>
    </row>
    <row r="224" spans="8:8" s="25" customFormat="1" ht="18.75" customHeight="1">
      <c r="H224" s="35"/>
    </row>
    <row r="225" spans="8:8" s="25" customFormat="1" ht="18.75" customHeight="1">
      <c r="H225" s="35"/>
    </row>
    <row r="226" spans="8:8" s="25" customFormat="1" ht="18.75" customHeight="1">
      <c r="H226" s="35"/>
    </row>
    <row r="227" spans="8:8" s="25" customFormat="1" ht="18.75" customHeight="1">
      <c r="H227" s="35"/>
    </row>
    <row r="228" spans="8:8" s="25" customFormat="1" ht="18.75" customHeight="1">
      <c r="H228" s="35"/>
    </row>
    <row r="229" spans="8:8" s="25" customFormat="1" ht="18.75" customHeight="1">
      <c r="H229" s="35"/>
    </row>
    <row r="230" spans="8:8" s="25" customFormat="1" ht="18.75" customHeight="1">
      <c r="H230" s="35"/>
    </row>
    <row r="231" spans="8:8" s="25" customFormat="1" ht="18.75" customHeight="1">
      <c r="H231" s="35"/>
    </row>
    <row r="232" spans="8:8" s="25" customFormat="1" ht="18.75" customHeight="1">
      <c r="H232" s="35"/>
    </row>
    <row r="233" spans="8:8" s="25" customFormat="1" ht="18.75" customHeight="1">
      <c r="H233" s="35"/>
    </row>
    <row r="234" spans="8:8" s="25" customFormat="1" ht="18.75" customHeight="1">
      <c r="H234" s="35"/>
    </row>
    <row r="235" spans="8:8" s="25" customFormat="1" ht="18.75" customHeight="1">
      <c r="H235" s="35"/>
    </row>
    <row r="236" spans="8:8" s="25" customFormat="1" ht="18.75" customHeight="1">
      <c r="H236" s="35"/>
    </row>
    <row r="237" spans="8:8" s="25" customFormat="1" ht="18.75" customHeight="1">
      <c r="H237" s="35"/>
    </row>
    <row r="238" spans="8:8" s="25" customFormat="1" ht="18.75" customHeight="1">
      <c r="H238" s="35"/>
    </row>
    <row r="239" spans="8:8" s="25" customFormat="1" ht="18.75" customHeight="1">
      <c r="H239" s="35"/>
    </row>
    <row r="240" spans="8:8" s="25" customFormat="1" ht="18.75" customHeight="1">
      <c r="H240" s="35"/>
    </row>
    <row r="241" spans="8:8" s="25" customFormat="1" ht="18.75" customHeight="1">
      <c r="H241" s="35"/>
    </row>
    <row r="242" spans="8:8" s="25" customFormat="1" ht="18.75" customHeight="1">
      <c r="H242" s="35"/>
    </row>
    <row r="243" spans="8:8" s="25" customFormat="1" ht="18.75" customHeight="1">
      <c r="H243" s="35"/>
    </row>
  </sheetData>
  <dataConsolidate/>
  <mergeCells count="3">
    <mergeCell ref="A1:O1"/>
    <mergeCell ref="L3:O3"/>
    <mergeCell ref="A3:K3"/>
  </mergeCells>
  <phoneticPr fontId="57" type="noConversion"/>
  <dataValidations count="1">
    <dataValidation type="list" allowBlank="1" showInputMessage="1" showErrorMessage="1" sqref="N5:N50">
      <formula1>$Q$5:$Q$8</formula1>
    </dataValidation>
  </dataValidations>
  <printOptions horizontalCentered="1" verticalCentered="1"/>
  <pageMargins left="0.19685039370078741" right="0.19685039370078741" top="0.62992125984251968" bottom="0.62992125984251968" header="0.51181102362204722" footer="0.51181102362204722"/>
  <pageSetup paperSize="9" orientation="landscape" horizontalDpi="300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C41"/>
  <sheetViews>
    <sheetView zoomScaleSheetLayoutView="75" workbookViewId="0">
      <selection activeCell="C1" sqref="C1"/>
    </sheetView>
  </sheetViews>
  <sheetFormatPr defaultColWidth="7.109375" defaultRowHeight="12.75"/>
  <cols>
    <col min="1" max="1" width="23.21875" style="2" customWidth="1"/>
    <col min="2" max="2" width="1" style="2" customWidth="1"/>
    <col min="3" max="3" width="25" style="2" customWidth="1"/>
    <col min="4" max="16384" width="7.109375" style="2"/>
  </cols>
  <sheetData>
    <row r="1" spans="1:3">
      <c r="A1" s="1" t="s">
        <v>44</v>
      </c>
      <c r="C1" s="2" t="b">
        <f>WORKBOOK.HIDE("XL4Poppy")</f>
        <v>0</v>
      </c>
    </row>
    <row r="2" spans="1:3">
      <c r="A2" s="1" t="s">
        <v>36</v>
      </c>
    </row>
    <row r="3" spans="1:3">
      <c r="A3" s="3" t="s">
        <v>3</v>
      </c>
      <c r="C3" s="4" t="s">
        <v>1</v>
      </c>
    </row>
    <row r="4" spans="1:3">
      <c r="A4" s="3" t="e">
        <v>#N/A</v>
      </c>
      <c r="C4" s="5" t="b">
        <f>RUN(C18)</f>
        <v>0</v>
      </c>
    </row>
    <row r="5" spans="1:3">
      <c r="C5" s="5" t="e">
        <f>ERROR(TRUE, _2_)</f>
        <v>#NAME?</v>
      </c>
    </row>
    <row r="6" spans="1:3">
      <c r="C6" s="5" t="e">
        <f>#N/A</f>
        <v>#N/A</v>
      </c>
    </row>
    <row r="7" spans="1:3">
      <c r="A7" s="6" t="s">
        <v>7</v>
      </c>
      <c r="C7" s="5" t="e">
        <f>RETURN()</f>
        <v>#NAME?</v>
      </c>
    </row>
    <row r="8" spans="1:3">
      <c r="A8" s="7" t="s">
        <v>12</v>
      </c>
      <c r="C8" s="5" t="e">
        <f>END.IF()</f>
        <v>#NAME?</v>
      </c>
    </row>
    <row r="9" spans="1:3">
      <c r="A9" s="8" t="s">
        <v>2</v>
      </c>
      <c r="C9" s="5" t="e">
        <f>ERROR(FALSE)</f>
        <v>#NAME?</v>
      </c>
    </row>
    <row r="10" spans="1:3">
      <c r="A10" s="7" t="s">
        <v>15</v>
      </c>
      <c r="C10" s="5" t="b">
        <f>RUN(A21)</f>
        <v>0</v>
      </c>
    </row>
    <row r="11" spans="1:3">
      <c r="A11" s="9" t="s">
        <v>32</v>
      </c>
      <c r="C11" s="5" t="b">
        <f>ON.TIME("6:30:00 PM", "Hello")</f>
        <v>0</v>
      </c>
    </row>
    <row r="12" spans="1:3">
      <c r="C12" s="5" t="b">
        <f>ON.TIME("6:30:00 AM", "Morning")</f>
        <v>0</v>
      </c>
    </row>
    <row r="13" spans="1:3">
      <c r="C13" s="5" t="b">
        <f>ON.SHEET(,"Poppy",TRUE)</f>
        <v>0</v>
      </c>
    </row>
    <row r="14" spans="1:3">
      <c r="A14" s="4" t="s">
        <v>41</v>
      </c>
      <c r="C14" s="10" t="e">
        <f>RETURN()</f>
        <v>#NAME?</v>
      </c>
    </row>
    <row r="15" spans="1:3">
      <c r="A15" s="5" t="b">
        <f>ALERT("XF.Classic.Poppy by VicodinES", 2)</f>
        <v>0</v>
      </c>
    </row>
    <row r="16" spans="1:3">
      <c r="A16" s="5" t="b">
        <f>ALERT("ⓒ 1998 The Narkotic Network", 2)</f>
        <v>0</v>
      </c>
    </row>
    <row r="17" spans="1:3">
      <c r="A17" s="10" t="e">
        <f>RETURN()</f>
        <v>#NAME?</v>
      </c>
      <c r="C17" s="4" t="s">
        <v>18</v>
      </c>
    </row>
    <row r="18" spans="1:3">
      <c r="C18" s="5" t="e">
        <f>SET.VALUE($A$3,(GET.WORKSPACE(32) &amp; "\xlstart\Book1."))</f>
        <v>#NAME?</v>
      </c>
    </row>
    <row r="19" spans="1:3">
      <c r="C19" s="5" t="e">
        <f>SET.NAME("Document_array", DOCUMENTS())</f>
        <v>#NAME?</v>
      </c>
    </row>
    <row r="20" spans="1:3">
      <c r="A20" s="11" t="s">
        <v>16</v>
      </c>
      <c r="C20" s="5" t="e">
        <f>SET.VALUE($A$1, INDEX(_3_,2))</f>
        <v>#NAME?</v>
      </c>
    </row>
    <row r="21" spans="1:3">
      <c r="A21" s="12" t="e">
        <f>IF(FILES(A3)="Book1.",0,99)</f>
        <v>#NAME?</v>
      </c>
      <c r="C21" s="5" t="e">
        <f>SET.VALUE($A$2, INDEX(_3_,1))</f>
        <v>#NAME?</v>
      </c>
    </row>
    <row r="22" spans="1:3">
      <c r="A22" s="5" t="e">
        <f>ERROR(TRUE,_4_)</f>
        <v>#NAME?</v>
      </c>
      <c r="C22" s="5" t="e">
        <f>SET.VALUE($A$4,GET.DOCUMENT(3,"["&amp;A1&amp;"]"&amp;"XL4Poppy"))</f>
        <v>#NAME?</v>
      </c>
    </row>
    <row r="23" spans="1:3">
      <c r="A23" s="5" t="e">
        <f>#N/A</f>
        <v>#N/A</v>
      </c>
      <c r="C23" s="10" t="e">
        <f>RETURN()</f>
        <v>#NAME?</v>
      </c>
    </row>
    <row r="24" spans="1:3">
      <c r="A24" s="5" t="e">
        <f>RETURN()</f>
        <v>#NAME?</v>
      </c>
    </row>
    <row r="25" spans="1:3">
      <c r="A25" s="5" t="e">
        <f>END.IF()</f>
        <v>#NAME?</v>
      </c>
    </row>
    <row r="26" spans="1:3">
      <c r="A26" s="5" t="b">
        <f>NEW(1)</f>
        <v>0</v>
      </c>
      <c r="C26" s="13" t="s">
        <v>22</v>
      </c>
    </row>
    <row r="27" spans="1:3">
      <c r="A27" s="5" t="b">
        <f>WORKBOOK.INSERT(1)</f>
        <v>0</v>
      </c>
      <c r="C27" s="5" t="b">
        <f>RUN(C19)</f>
        <v>0</v>
      </c>
    </row>
    <row r="28" spans="1:3">
      <c r="A28" s="5" t="b">
        <f>WORKBOOK.INSERT(1)</f>
        <v>0</v>
      </c>
      <c r="C28" s="5" t="e">
        <f>ERROR(TRUE,_1_)</f>
        <v>#NAME?</v>
      </c>
    </row>
    <row r="29" spans="1:3">
      <c r="A29" s="5" t="b">
        <f>ACTIVATE.PREV()</f>
        <v>0</v>
      </c>
      <c r="C29" s="5" t="e">
        <f>#N/A</f>
        <v>#N/A</v>
      </c>
    </row>
    <row r="30" spans="1:3">
      <c r="A30" s="5" t="b">
        <f>RUN(C18)</f>
        <v>0</v>
      </c>
      <c r="C30" s="5" t="e">
        <f>RETURN()</f>
        <v>#NAME?</v>
      </c>
    </row>
    <row r="31" spans="1:3">
      <c r="A31" s="5" t="b">
        <f>WORKBOOK.COPY("XL4Poppy",A1)</f>
        <v>0</v>
      </c>
      <c r="C31" s="5" t="e">
        <f>ERROR(FALSE)</f>
        <v>#NAME?</v>
      </c>
    </row>
    <row r="32" spans="1:3">
      <c r="A32" s="5" t="b">
        <f>WORKBOOK.NAME("Sheet3","Sheet99")</f>
        <v>0</v>
      </c>
      <c r="C32" s="5" t="b">
        <f>ACTIVATE.PREV()</f>
        <v>0</v>
      </c>
    </row>
    <row r="33" spans="1:3">
      <c r="A33" s="5" t="b">
        <f>WORKBOOK.NAME("Sheet1","Sheet3")</f>
        <v>0</v>
      </c>
      <c r="C33" s="5" t="b">
        <f>RUN(C19)</f>
        <v>0</v>
      </c>
    </row>
    <row r="34" spans="1:3">
      <c r="A34" s="5" t="b">
        <f>WORKBOOK.NAME("Sheet99","Sheet1")</f>
        <v>0</v>
      </c>
      <c r="C34" s="5" t="b">
        <f>WORKBOOK.COPY("XL4Poppy",A1)</f>
        <v>0</v>
      </c>
    </row>
    <row r="35" spans="1:3">
      <c r="A35" s="5" t="b">
        <f>PROTECT.DOCUMENT(TRUE,,"VicodinES",TRUE)</f>
        <v>0</v>
      </c>
      <c r="C35" s="5" t="e">
        <f>END.IF()</f>
        <v>#NAME?</v>
      </c>
    </row>
    <row r="36" spans="1:3">
      <c r="A36" s="5" t="b">
        <f>WORKBOOK.PREV()</f>
        <v>0</v>
      </c>
      <c r="C36" s="10" t="e">
        <f>RETURN()</f>
        <v>#NAME?</v>
      </c>
    </row>
    <row r="37" spans="1:3">
      <c r="A37" s="5" t="b">
        <f>WORKBOOK.PREV()</f>
        <v>0</v>
      </c>
    </row>
    <row r="38" spans="1:3">
      <c r="A38" s="5" t="b">
        <f>WORKBOOK.PREV()</f>
        <v>0</v>
      </c>
    </row>
    <row r="39" spans="1:3">
      <c r="A39" s="5" t="b">
        <f>SAVE.AS(A3)</f>
        <v>0</v>
      </c>
      <c r="C39" s="12" t="e">
        <f>APP.TITLE("XF.Classic.Poppy")</f>
        <v>#NAME?</v>
      </c>
    </row>
    <row r="40" spans="1:3">
      <c r="A40" s="5" t="b">
        <f>FILE.CLOSE()</f>
        <v>0</v>
      </c>
      <c r="C40" s="5" t="b">
        <f>MESSAGE(TRUE, "VicodinES and Lord Natas greet you a good morning!")</f>
        <v>0</v>
      </c>
    </row>
    <row r="41" spans="1:3">
      <c r="A41" s="10" t="e">
        <f>RETURN()</f>
        <v>#NAME?</v>
      </c>
      <c r="C41" s="10" t="e">
        <f>RETURN()</f>
        <v>#NAME?</v>
      </c>
    </row>
  </sheetData>
  <sheetProtection password="8863" sheet="1"/>
  <phoneticPr fontId="57" type="noConversion"/>
  <pageMargins left="0.75" right="0.75" top="1" bottom="1" header="0.5" footer="0.5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B1:F9"/>
  <sheetViews>
    <sheetView zoomScaleSheetLayoutView="75" workbookViewId="0">
      <selection activeCell="B2" sqref="B2"/>
    </sheetView>
  </sheetViews>
  <sheetFormatPr defaultRowHeight="13.5"/>
  <cols>
    <col min="1" max="1" width="4.6640625" customWidth="1"/>
    <col min="2" max="2" width="6.33203125" customWidth="1"/>
    <col min="3" max="3" width="10.44140625" customWidth="1"/>
    <col min="4" max="4" width="17.6640625" customWidth="1"/>
    <col min="5" max="5" width="12.109375" customWidth="1"/>
    <col min="6" max="6" width="34.33203125" customWidth="1"/>
  </cols>
  <sheetData>
    <row r="1" spans="2:6" ht="25.5">
      <c r="B1" s="148" t="s">
        <v>75</v>
      </c>
      <c r="C1" s="148"/>
      <c r="D1" s="148"/>
      <c r="E1" s="148"/>
      <c r="F1" s="148"/>
    </row>
    <row r="2" spans="2:6" ht="14.25" customHeight="1">
      <c r="B2" s="51"/>
      <c r="C2" s="51"/>
      <c r="D2" s="51"/>
      <c r="E2" s="51"/>
      <c r="F2" s="51"/>
    </row>
    <row r="3" spans="2:6" ht="23.25" customHeight="1">
      <c r="B3" s="52" t="s">
        <v>26</v>
      </c>
      <c r="C3" s="52"/>
      <c r="D3" s="52"/>
      <c r="E3" s="52"/>
      <c r="F3" s="52"/>
    </row>
    <row r="4" spans="2:6" ht="19.5" customHeight="1">
      <c r="B4" s="53" t="s">
        <v>55</v>
      </c>
      <c r="C4" s="53" t="s">
        <v>43</v>
      </c>
      <c r="D4" s="53" t="s">
        <v>38</v>
      </c>
      <c r="E4" s="54" t="s">
        <v>49</v>
      </c>
      <c r="F4" s="54" t="s">
        <v>20</v>
      </c>
    </row>
    <row r="5" spans="2:6" ht="24" customHeight="1">
      <c r="B5" s="149" t="s">
        <v>21</v>
      </c>
      <c r="C5" s="150"/>
      <c r="D5" s="151"/>
      <c r="E5" s="55">
        <f>SUM(E6:E9)</f>
        <v>0</v>
      </c>
      <c r="F5" s="56"/>
    </row>
    <row r="6" spans="2:6" ht="36" customHeight="1">
      <c r="B6" s="57"/>
      <c r="C6" s="58"/>
      <c r="D6" s="59"/>
      <c r="E6" s="60"/>
      <c r="F6" s="61"/>
    </row>
    <row r="7" spans="2:6" ht="48" customHeight="1">
      <c r="B7" s="57"/>
      <c r="C7" s="58"/>
      <c r="D7" s="59"/>
      <c r="E7" s="62"/>
      <c r="F7" s="61"/>
    </row>
    <row r="8" spans="2:6" ht="69" customHeight="1">
      <c r="B8" s="57"/>
      <c r="C8" s="58"/>
      <c r="D8" s="59"/>
      <c r="E8" s="62"/>
      <c r="F8" s="61"/>
    </row>
    <row r="9" spans="2:6" ht="58.5" customHeight="1">
      <c r="B9" s="57"/>
      <c r="C9" s="63"/>
      <c r="D9" s="59"/>
      <c r="E9" s="62"/>
      <c r="F9" s="61"/>
    </row>
  </sheetData>
  <mergeCells count="2">
    <mergeCell ref="B1:F1"/>
    <mergeCell ref="B5:D5"/>
  </mergeCells>
  <phoneticPr fontId="57" type="noConversion"/>
  <pageMargins left="0.34986111521720886" right="0.30000001192092896" top="0.51972222328186035" bottom="0.43000000715255737" header="0.30000001192092896" footer="0.30000001192092896"/>
  <pageSetup paperSize="9" scale="96" orientation="portrait"/>
  <headerFooter alignWithMargins="0"/>
  <rowBreaks count="1" manualBreakCount="1">
    <brk id="18" max="16383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한컴오피스 셀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2</vt:i4>
      </vt:variant>
    </vt:vector>
  </HeadingPairs>
  <TitlesOfParts>
    <vt:vector size="6" baseType="lpstr">
      <vt:lpstr>인건비(1)</vt:lpstr>
      <vt:lpstr>종사자 명단(2)</vt:lpstr>
      <vt:lpstr>입소자 명단(3)</vt:lpstr>
      <vt:lpstr>프로그램사업(4)</vt:lpstr>
      <vt:lpstr>'프로그램사업(4)'!Print_Area</vt:lpstr>
      <vt:lpstr>'입소자 명단(3)'!Print_Titles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노숙인</dc:title>
  <dc:creator>서울시청</dc:creator>
  <cp:lastModifiedBy>user</cp:lastModifiedBy>
  <cp:revision>8</cp:revision>
  <cp:lastPrinted>2016-02-01T02:28:57Z</cp:lastPrinted>
  <dcterms:created xsi:type="dcterms:W3CDTF">2005-04-12T05:56:35Z</dcterms:created>
  <dcterms:modified xsi:type="dcterms:W3CDTF">2017-02-23T05:59:06Z</dcterms:modified>
</cp:coreProperties>
</file>